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Итог" sheetId="5" r:id="rId1"/>
    <sheet name="итог с %" sheetId="6" r:id="rId2"/>
    <sheet name="Выгрузска с 1.10 по 31.10" sheetId="18" r:id="rId3"/>
  </sheets>
  <definedNames>
    <definedName name="_xlnm._FilterDatabase" localSheetId="2" hidden="1">'Выгрузска с 1.10 по 31.10'!$A$1:$L$216</definedName>
  </definedNames>
  <calcPr calcId="145621"/>
</workbook>
</file>

<file path=xl/calcChain.xml><?xml version="1.0" encoding="utf-8"?>
<calcChain xmlns="http://schemas.openxmlformats.org/spreadsheetml/2006/main">
  <c r="I31" i="5" l="1"/>
  <c r="J3" i="18" l="1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" i="18"/>
  <c r="Q23" i="5" l="1"/>
  <c r="Q8" i="5" l="1"/>
  <c r="Q7" i="5"/>
  <c r="U6" i="5" l="1"/>
  <c r="U8" i="5"/>
  <c r="U9" i="5"/>
  <c r="U10" i="5"/>
  <c r="U12" i="5"/>
  <c r="U13" i="5"/>
  <c r="U14" i="5"/>
  <c r="U16" i="5"/>
  <c r="U17" i="5"/>
  <c r="U19" i="5"/>
  <c r="U21" i="5"/>
  <c r="U24" i="5"/>
  <c r="U28" i="5"/>
  <c r="U30" i="5"/>
  <c r="N31" i="5" l="1"/>
  <c r="G3" i="6"/>
  <c r="G4" i="6"/>
  <c r="G6" i="6"/>
  <c r="G7" i="6"/>
  <c r="G8" i="6"/>
  <c r="G10" i="6"/>
  <c r="G11" i="6"/>
  <c r="G15" i="6"/>
  <c r="G16" i="6"/>
  <c r="G19" i="6"/>
  <c r="G22" i="6"/>
  <c r="G25" i="6"/>
  <c r="G2" i="6"/>
  <c r="T5" i="5"/>
  <c r="T6" i="5"/>
  <c r="T7" i="5"/>
  <c r="G5" i="6" s="1"/>
  <c r="T8" i="5"/>
  <c r="T9" i="5"/>
  <c r="T10" i="5"/>
  <c r="T11" i="5"/>
  <c r="G9" i="6" s="1"/>
  <c r="T12" i="5"/>
  <c r="T13" i="5"/>
  <c r="T14" i="5"/>
  <c r="G12" i="6" s="1"/>
  <c r="T15" i="5"/>
  <c r="G13" i="6" s="1"/>
  <c r="T16" i="5"/>
  <c r="G14" i="6" s="1"/>
  <c r="T17" i="5"/>
  <c r="T18" i="5"/>
  <c r="T19" i="5"/>
  <c r="G17" i="6" s="1"/>
  <c r="T20" i="5"/>
  <c r="G18" i="6" s="1"/>
  <c r="T21" i="5"/>
  <c r="T22" i="5"/>
  <c r="G20" i="6" s="1"/>
  <c r="T23" i="5"/>
  <c r="G21" i="6" s="1"/>
  <c r="T24" i="5"/>
  <c r="T25" i="5"/>
  <c r="G23" i="6" s="1"/>
  <c r="T26" i="5"/>
  <c r="G24" i="6" s="1"/>
  <c r="T27" i="5"/>
  <c r="T28" i="5"/>
  <c r="G26" i="6" s="1"/>
  <c r="T29" i="5"/>
  <c r="G27" i="6" s="1"/>
  <c r="T30" i="5"/>
  <c r="G28" i="6" s="1"/>
  <c r="T4" i="5"/>
  <c r="T31" i="5" l="1"/>
  <c r="H31" i="5"/>
  <c r="G29" i="6" l="1"/>
  <c r="S8" i="5"/>
  <c r="F6" i="6" s="1"/>
  <c r="S9" i="5"/>
  <c r="F7" i="6" s="1"/>
  <c r="S10" i="5"/>
  <c r="F8" i="6" s="1"/>
  <c r="S11" i="5"/>
  <c r="F9" i="6" s="1"/>
  <c r="S12" i="5"/>
  <c r="F10" i="6" s="1"/>
  <c r="S13" i="5"/>
  <c r="F11" i="6" s="1"/>
  <c r="S14" i="5"/>
  <c r="F12" i="6" s="1"/>
  <c r="S15" i="5"/>
  <c r="F13" i="6" s="1"/>
  <c r="S16" i="5"/>
  <c r="F14" i="6" s="1"/>
  <c r="S17" i="5"/>
  <c r="F15" i="6" s="1"/>
  <c r="S18" i="5"/>
  <c r="F16" i="6" s="1"/>
  <c r="S19" i="5"/>
  <c r="F17" i="6" s="1"/>
  <c r="S20" i="5"/>
  <c r="F18" i="6" s="1"/>
  <c r="S21" i="5"/>
  <c r="F19" i="6" s="1"/>
  <c r="S22" i="5"/>
  <c r="F20" i="6" s="1"/>
  <c r="S23" i="5"/>
  <c r="F21" i="6" s="1"/>
  <c r="S24" i="5"/>
  <c r="F22" i="6" s="1"/>
  <c r="S25" i="5"/>
  <c r="F23" i="6" s="1"/>
  <c r="S26" i="5"/>
  <c r="F24" i="6" s="1"/>
  <c r="S27" i="5"/>
  <c r="F25" i="6" s="1"/>
  <c r="S28" i="5"/>
  <c r="F26" i="6" s="1"/>
  <c r="S29" i="5"/>
  <c r="F27" i="6" s="1"/>
  <c r="S30" i="5"/>
  <c r="F28" i="6" s="1"/>
  <c r="S6" i="5"/>
  <c r="F4" i="6" s="1"/>
  <c r="S7" i="5"/>
  <c r="F5" i="6" s="1"/>
  <c r="S4" i="5"/>
  <c r="F2" i="6" s="1"/>
  <c r="S5" i="5"/>
  <c r="F3" i="6" s="1"/>
  <c r="O4" i="5"/>
  <c r="M31" i="5"/>
  <c r="L31" i="5"/>
  <c r="G31" i="5"/>
  <c r="S31" i="5" l="1"/>
  <c r="F29" i="6"/>
  <c r="K31" i="5"/>
  <c r="J31" i="5"/>
  <c r="F31" i="5"/>
  <c r="E31" i="5"/>
  <c r="D31" i="5"/>
  <c r="C31" i="5"/>
  <c r="R30" i="5"/>
  <c r="Q30" i="5"/>
  <c r="P30" i="5"/>
  <c r="O30" i="5"/>
  <c r="R29" i="5"/>
  <c r="U29" i="5" s="1"/>
  <c r="Q29" i="5"/>
  <c r="P29" i="5"/>
  <c r="O29" i="5"/>
  <c r="R28" i="5"/>
  <c r="Q28" i="5"/>
  <c r="P28" i="5"/>
  <c r="O28" i="5"/>
  <c r="R27" i="5"/>
  <c r="U27" i="5" s="1"/>
  <c r="Q27" i="5"/>
  <c r="P27" i="5"/>
  <c r="O27" i="5"/>
  <c r="R26" i="5"/>
  <c r="U26" i="5" s="1"/>
  <c r="Q26" i="5"/>
  <c r="P26" i="5"/>
  <c r="O26" i="5"/>
  <c r="R25" i="5"/>
  <c r="U25" i="5" s="1"/>
  <c r="Q25" i="5"/>
  <c r="P25" i="5"/>
  <c r="O25" i="5"/>
  <c r="R24" i="5"/>
  <c r="Q24" i="5"/>
  <c r="P24" i="5"/>
  <c r="O24" i="5"/>
  <c r="R23" i="5"/>
  <c r="U23" i="5" s="1"/>
  <c r="P23" i="5"/>
  <c r="O23" i="5"/>
  <c r="R22" i="5"/>
  <c r="U22" i="5" s="1"/>
  <c r="Q22" i="5"/>
  <c r="P22" i="5"/>
  <c r="O22" i="5"/>
  <c r="R21" i="5"/>
  <c r="Q21" i="5"/>
  <c r="P21" i="5"/>
  <c r="O21" i="5"/>
  <c r="R20" i="5"/>
  <c r="U20" i="5" s="1"/>
  <c r="Q20" i="5"/>
  <c r="P20" i="5"/>
  <c r="O20" i="5"/>
  <c r="R19" i="5"/>
  <c r="Q19" i="5"/>
  <c r="P19" i="5"/>
  <c r="O19" i="5"/>
  <c r="R18" i="5"/>
  <c r="U18" i="5" s="1"/>
  <c r="Q18" i="5"/>
  <c r="P18" i="5"/>
  <c r="O18" i="5"/>
  <c r="R17" i="5"/>
  <c r="Q17" i="5"/>
  <c r="P17" i="5"/>
  <c r="O17" i="5"/>
  <c r="R16" i="5"/>
  <c r="Q16" i="5"/>
  <c r="P16" i="5"/>
  <c r="O16" i="5"/>
  <c r="R15" i="5"/>
  <c r="U15" i="5" s="1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U11" i="5" s="1"/>
  <c r="Q11" i="5"/>
  <c r="P11" i="5"/>
  <c r="O11" i="5"/>
  <c r="R10" i="5"/>
  <c r="Q10" i="5"/>
  <c r="P10" i="5"/>
  <c r="O10" i="5"/>
  <c r="R9" i="5"/>
  <c r="Q9" i="5"/>
  <c r="P9" i="5"/>
  <c r="O9" i="5"/>
  <c r="R8" i="5"/>
  <c r="P8" i="5"/>
  <c r="O8" i="5"/>
  <c r="R7" i="5"/>
  <c r="U7" i="5" s="1"/>
  <c r="P7" i="5"/>
  <c r="O7" i="5"/>
  <c r="R6" i="5"/>
  <c r="Q6" i="5"/>
  <c r="P6" i="5"/>
  <c r="O6" i="5"/>
  <c r="R5" i="5"/>
  <c r="U5" i="5" s="1"/>
  <c r="Q5" i="5"/>
  <c r="P5" i="5"/>
  <c r="O5" i="5"/>
  <c r="R4" i="5"/>
  <c r="U4" i="5" s="1"/>
  <c r="Q4" i="5"/>
  <c r="P4" i="5"/>
  <c r="U31" i="5" l="1"/>
  <c r="R31" i="5"/>
  <c r="D2" i="6"/>
  <c r="P31" i="5"/>
  <c r="O31" i="5"/>
  <c r="Q31" i="5"/>
  <c r="K7" i="6"/>
  <c r="K8" i="6"/>
  <c r="K9" i="6"/>
  <c r="K10" i="6"/>
  <c r="K12" i="6"/>
  <c r="K13" i="6"/>
  <c r="K15" i="6"/>
  <c r="K18" i="6"/>
  <c r="K19" i="6"/>
  <c r="K20" i="6"/>
  <c r="K23" i="6"/>
  <c r="K27" i="6"/>
  <c r="J7" i="6"/>
  <c r="J27" i="6"/>
  <c r="L7" i="6" l="1"/>
  <c r="L27" i="6"/>
  <c r="D28" i="6" l="1"/>
  <c r="C28" i="6"/>
  <c r="K28" i="6"/>
  <c r="J28" i="6"/>
  <c r="D27" i="6"/>
  <c r="C27" i="6"/>
  <c r="D26" i="6"/>
  <c r="C26" i="6"/>
  <c r="K26" i="6"/>
  <c r="J26" i="6"/>
  <c r="D25" i="6"/>
  <c r="C25" i="6"/>
  <c r="K25" i="6"/>
  <c r="J25" i="6"/>
  <c r="D24" i="6"/>
  <c r="C24" i="6"/>
  <c r="K24" i="6"/>
  <c r="J24" i="6"/>
  <c r="D23" i="6"/>
  <c r="C23" i="6"/>
  <c r="J23" i="6"/>
  <c r="L23" i="6" s="1"/>
  <c r="D22" i="6"/>
  <c r="C22" i="6"/>
  <c r="K22" i="6"/>
  <c r="J22" i="6"/>
  <c r="D21" i="6"/>
  <c r="C21" i="6"/>
  <c r="K21" i="6"/>
  <c r="J21" i="6"/>
  <c r="D20" i="6"/>
  <c r="C20" i="6"/>
  <c r="J20" i="6"/>
  <c r="L20" i="6" s="1"/>
  <c r="D19" i="6"/>
  <c r="C19" i="6"/>
  <c r="J19" i="6"/>
  <c r="L19" i="6" s="1"/>
  <c r="D18" i="6"/>
  <c r="C18" i="6"/>
  <c r="J18" i="6"/>
  <c r="L18" i="6" s="1"/>
  <c r="D17" i="6"/>
  <c r="C17" i="6"/>
  <c r="K17" i="6"/>
  <c r="J17" i="6"/>
  <c r="D16" i="6"/>
  <c r="C16" i="6"/>
  <c r="K16" i="6"/>
  <c r="J16" i="6"/>
  <c r="D15" i="6"/>
  <c r="C15" i="6"/>
  <c r="J15" i="6"/>
  <c r="L15" i="6" s="1"/>
  <c r="D14" i="6"/>
  <c r="C14" i="6"/>
  <c r="K14" i="6"/>
  <c r="J14" i="6"/>
  <c r="D13" i="6"/>
  <c r="C13" i="6"/>
  <c r="J13" i="6"/>
  <c r="L13" i="6" s="1"/>
  <c r="D12" i="6"/>
  <c r="C12" i="6"/>
  <c r="J12" i="6"/>
  <c r="L12" i="6" s="1"/>
  <c r="D11" i="6"/>
  <c r="C11" i="6"/>
  <c r="K11" i="6"/>
  <c r="J11" i="6"/>
  <c r="D10" i="6"/>
  <c r="C10" i="6"/>
  <c r="J10" i="6"/>
  <c r="L10" i="6" s="1"/>
  <c r="D9" i="6"/>
  <c r="C9" i="6"/>
  <c r="J9" i="6"/>
  <c r="L9" i="6" s="1"/>
  <c r="D8" i="6"/>
  <c r="C8" i="6"/>
  <c r="J8" i="6"/>
  <c r="L8" i="6" s="1"/>
  <c r="D7" i="6"/>
  <c r="C7" i="6"/>
  <c r="D6" i="6"/>
  <c r="C6" i="6"/>
  <c r="K6" i="6"/>
  <c r="J6" i="6"/>
  <c r="D5" i="6"/>
  <c r="C5" i="6"/>
  <c r="K5" i="6"/>
  <c r="J5" i="6"/>
  <c r="D4" i="6"/>
  <c r="C4" i="6"/>
  <c r="K4" i="6"/>
  <c r="J4" i="6"/>
  <c r="D3" i="6"/>
  <c r="C3" i="6"/>
  <c r="K3" i="6"/>
  <c r="J3" i="6"/>
  <c r="K2" i="6"/>
  <c r="J2" i="6"/>
  <c r="H22" i="6" l="1"/>
  <c r="I22" i="6"/>
  <c r="H19" i="6"/>
  <c r="I19" i="6"/>
  <c r="H15" i="6"/>
  <c r="I15" i="6"/>
  <c r="H7" i="6"/>
  <c r="I7" i="6"/>
  <c r="H4" i="6"/>
  <c r="I4" i="6"/>
  <c r="H28" i="6"/>
  <c r="I28" i="6"/>
  <c r="H27" i="6"/>
  <c r="I27" i="6"/>
  <c r="H26" i="6"/>
  <c r="I26" i="6"/>
  <c r="H25" i="6"/>
  <c r="I25" i="6"/>
  <c r="H24" i="6"/>
  <c r="I24" i="6"/>
  <c r="H23" i="6"/>
  <c r="I23" i="6"/>
  <c r="D29" i="6"/>
  <c r="H21" i="6"/>
  <c r="I21" i="6"/>
  <c r="H20" i="6"/>
  <c r="I20" i="6"/>
  <c r="H18" i="6"/>
  <c r="I18" i="6"/>
  <c r="H17" i="6"/>
  <c r="I17" i="6"/>
  <c r="H16" i="6"/>
  <c r="I16" i="6"/>
  <c r="H14" i="6"/>
  <c r="I14" i="6"/>
  <c r="H13" i="6"/>
  <c r="I13" i="6"/>
  <c r="H12" i="6"/>
  <c r="I12" i="6"/>
  <c r="H11" i="6"/>
  <c r="I11" i="6"/>
  <c r="H10" i="6"/>
  <c r="I10" i="6"/>
  <c r="H9" i="6"/>
  <c r="I9" i="6"/>
  <c r="H8" i="6"/>
  <c r="I8" i="6"/>
  <c r="H6" i="6"/>
  <c r="I6" i="6"/>
  <c r="H5" i="6"/>
  <c r="I5" i="6"/>
  <c r="H3" i="6"/>
  <c r="I3" i="6"/>
  <c r="E7" i="6"/>
  <c r="E12" i="6"/>
  <c r="E19" i="6"/>
  <c r="E27" i="6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L21" i="6"/>
  <c r="E22" i="6"/>
  <c r="E5" i="6"/>
  <c r="E28" i="6"/>
  <c r="L28" i="6"/>
  <c r="E26" i="6"/>
  <c r="L26" i="6"/>
  <c r="E25" i="6"/>
  <c r="L25" i="6"/>
  <c r="L24" i="6"/>
  <c r="E21" i="6"/>
  <c r="L17" i="6"/>
  <c r="L16" i="6"/>
  <c r="L11" i="6"/>
  <c r="E14" i="6"/>
  <c r="L14" i="6"/>
  <c r="L6" i="6"/>
  <c r="L5" i="6"/>
  <c r="L4" i="6"/>
  <c r="C2" i="6"/>
  <c r="K29" i="6"/>
  <c r="L22" i="6"/>
  <c r="L3" i="6"/>
  <c r="E3" i="6"/>
  <c r="J29" i="6"/>
  <c r="L2" i="6"/>
  <c r="I2" i="6" l="1"/>
  <c r="H2" i="6"/>
  <c r="C29" i="6"/>
  <c r="I29" i="6" s="1"/>
  <c r="E2" i="6"/>
  <c r="L29" i="6"/>
  <c r="H29" i="6" l="1"/>
  <c r="E29" i="6"/>
  <c r="E30" i="6" s="1"/>
</calcChain>
</file>

<file path=xl/sharedStrings.xml><?xml version="1.0" encoding="utf-8"?>
<sst xmlns="http://schemas.openxmlformats.org/spreadsheetml/2006/main" count="2406" uniqueCount="1165">
  <si>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</si>
  <si>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</si>
  <si>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</si>
  <si>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</si>
  <si>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</si>
  <si>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</si>
  <si>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</si>
  <si>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</si>
  <si>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</si>
  <si>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</si>
  <si>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</si>
  <si>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</si>
  <si>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</si>
  <si>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</si>
  <si>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</si>
  <si>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</si>
  <si>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</si>
  <si>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</si>
  <si>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</si>
  <si>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</si>
  <si>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</si>
  <si>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</si>
  <si>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</si>
  <si>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</si>
  <si>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</si>
  <si>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</si>
  <si>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</si>
  <si>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</si>
  <si>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</si>
  <si>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</si>
  <si>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</si>
  <si>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</si>
  <si>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</si>
  <si>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</si>
  <si>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</si>
  <si>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</si>
  <si>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</si>
  <si>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</si>
  <si>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</si>
  <si>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Кардымовский район</t>
  </si>
  <si>
    <t>Stepanishena_EA</t>
  </si>
  <si>
    <t>Вяземский район</t>
  </si>
  <si>
    <t>Pavljuchenkova_OV</t>
  </si>
  <si>
    <t>Platonova_JL</t>
  </si>
  <si>
    <t>Гагаринский район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</si>
  <si>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</si>
  <si>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</si>
  <si>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</si>
  <si>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</si>
  <si>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</si>
  <si>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</si>
  <si>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</si>
  <si>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</si>
  <si>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</si>
  <si>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</si>
  <si>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</si>
  <si>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</si>
  <si>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</si>
  <si>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</si>
  <si>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</si>
  <si>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</si>
  <si>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</si>
  <si>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</si>
  <si>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</si>
  <si>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</si>
  <si>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</si>
  <si>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</si>
  <si>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</si>
  <si>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</si>
  <si>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</si>
  <si>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</si>
  <si>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</si>
  <si>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</si>
  <si>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</si>
  <si>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</si>
  <si>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</si>
  <si>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</si>
  <si>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</si>
  <si>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</si>
  <si>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</si>
  <si>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</si>
  <si>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</si>
  <si>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</si>
  <si>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</si>
  <si>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</si>
  <si>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</si>
  <si>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</si>
  <si>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</si>
  <si>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</si>
  <si>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Burjachenko_AD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</si>
  <si>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</si>
  <si>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</si>
  <si>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</si>
  <si>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</si>
  <si>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</si>
  <si>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</si>
  <si>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Kudlaeva_GF</t>
  </si>
  <si>
    <t>Chevpljanskijj_AA</t>
  </si>
  <si>
    <t>66646000</t>
  </si>
  <si>
    <t>Сычевский муниципальный район</t>
  </si>
  <si>
    <t>Saluk_VI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</si>
  <si>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</si>
  <si>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</si>
  <si>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</si>
  <si>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</si>
  <si>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</si>
  <si>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66650000</t>
  </si>
  <si>
    <t>Угранский муниципальный район</t>
  </si>
  <si>
    <t>Potapenkova_ESS</t>
  </si>
  <si>
    <t>66638101</t>
  </si>
  <si>
    <t>Городские поселения Руднянского муниципального района: Руднянское</t>
  </si>
  <si>
    <t>Starodvorova_NA</t>
  </si>
  <si>
    <t>66616000</t>
  </si>
  <si>
    <t>Духовщинский муниципальный район</t>
  </si>
  <si>
    <t>Iljanaja_IA</t>
  </si>
  <si>
    <t>66619000</t>
  </si>
  <si>
    <t>Ельнинский муниципальный район</t>
  </si>
  <si>
    <t>Evgrafova_SD</t>
  </si>
  <si>
    <t>66644439</t>
  </si>
  <si>
    <t>Сельские поселения Смоленского муниципального района: Козинское</t>
  </si>
  <si>
    <t>66621000</t>
  </si>
  <si>
    <t>Ершичский муниципальный район</t>
  </si>
  <si>
    <t>Pahomenkov_MM</t>
  </si>
  <si>
    <t>66656000</t>
  </si>
  <si>
    <t>Шумячский муниципальный район</t>
  </si>
  <si>
    <t>Сервис предоставления сведений о переводе (отказе в переводе) жилого (нежилого) помещения в нежилое (жилое) помещение</t>
  </si>
  <si>
    <t>66633000</t>
  </si>
  <si>
    <t>Починковский муниципальный район</t>
  </si>
  <si>
    <t>Manenak_VA</t>
  </si>
  <si>
    <t>66648000</t>
  </si>
  <si>
    <t>Темкинский муниципальный район</t>
  </si>
  <si>
    <t>Golanceva_EV</t>
  </si>
  <si>
    <t>показатель по сроку ответа</t>
  </si>
  <si>
    <t>Отвечено в срок</t>
  </si>
  <si>
    <t xml:space="preserve">Отвечено в срок </t>
  </si>
  <si>
    <t>Количество запросов отвеченных в срок, Росреестр</t>
  </si>
  <si>
    <t>Доля запросов, на которые направлены ответы в срок, %</t>
  </si>
  <si>
    <t>*-количество запросов с нарушением срока предоставления ответа и без предоставления ответа</t>
  </si>
  <si>
    <t>Отвечено НЕ в срок</t>
  </si>
  <si>
    <t>Количество запросов с нарушением срока предоставления ответа и без предоставления ответа</t>
  </si>
  <si>
    <t>Количество запросов с нарушением срока предоставления ответа</t>
  </si>
  <si>
    <t>Количество запросов с нарушением срока предоставления ответа, Росеестр</t>
  </si>
  <si>
    <t>Доля запросов соответствующих критерию*</t>
  </si>
  <si>
    <t>Antonova_JS</t>
  </si>
  <si>
    <t>RTNZ01001</t>
  </si>
  <si>
    <t>Shirjaeva_ND</t>
  </si>
  <si>
    <t>Ekimenkova_OlA</t>
  </si>
  <si>
    <t>66608404</t>
  </si>
  <si>
    <t>Сельские поселения Гагаринского муниципального района: Акатовское</t>
  </si>
  <si>
    <t>66614465</t>
  </si>
  <si>
    <t>Усвятское сельское поселение Дорогобужского района</t>
  </si>
  <si>
    <t>Kornacheva_SA</t>
  </si>
  <si>
    <t>66633101</t>
  </si>
  <si>
    <t>Городские поселения Починковского муниципального района: Починковское</t>
  </si>
  <si>
    <t>66605101</t>
  </si>
  <si>
    <t>Городские поселения Вяземского муниципального района: Вяземское</t>
  </si>
  <si>
    <t>PKPVDMFC-2019-08-30-072301 технический план и УВЕДОМЛЕНИЕ ОБ ОКОНЧАНИИ строительства собственник Муханов Иван Алексеевич</t>
  </si>
  <si>
    <t>66630000</t>
  </si>
  <si>
    <t>Новодугинский муниципальный район</t>
  </si>
  <si>
    <t>Dolgova_LV</t>
  </si>
  <si>
    <t>66623000</t>
  </si>
  <si>
    <t>Кардымовский муниципальный район</t>
  </si>
  <si>
    <t>66654151</t>
  </si>
  <si>
    <t>Городские поселения Холм-Жирковского муниципального района: Холм-Жирковское</t>
  </si>
  <si>
    <t>PKPVDMFC-2019-09-05-057746 технический план и УВЕДОМЛЕНИЕ О соответствии построенного реконструированного строительства собственник Савельев Игорь Николаевич</t>
  </si>
  <si>
    <t>PKPVDMFC-2019-09-06-054813 уведомление о соответствии построенных или реконструированных объекта технический план и уведомление об окончании строительства собственник Иванов Александр Николаевич</t>
  </si>
  <si>
    <t>PKPVDMFC-2019-09-10-097668</t>
  </si>
  <si>
    <t>PKPVDMFC-2019-09-12-100348 Об окончании строительства объекта индивидуального жилищного строительства и представленный застройщиком технический план</t>
  </si>
  <si>
    <t>66638000</t>
  </si>
  <si>
    <t>Руднянский муниципальный район</t>
  </si>
  <si>
    <t>66614101</t>
  </si>
  <si>
    <t>Городские поселения Дорогобужского муниципального района: Дорогобужское</t>
  </si>
  <si>
    <t>PKPVDMFC-2019-09-17-142843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</si>
  <si>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PKPVDMFC-2019-09-17-145879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</si>
  <si>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PKPVDMFC-2019-09-17-100728</t>
  </si>
  <si>
    <t>PKPVDMFC-2019-09-18-152391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</si>
  <si>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PKPVDMFC-2019-09-13-140382 уведомление об окончании строительства и технический план</t>
  </si>
  <si>
    <t>PKPVDMFC-2019-09-18-085008 направить уведомление об окончании строительсва или реконструкции объекта индивидуального жилищьного строительства и технический план</t>
  </si>
  <si>
    <t>PKPVDMFC-2019-09-17-158481</t>
  </si>
  <si>
    <t>PKPVDMFC-2019-09-19-109107 направить уведомление об окончании строительных работ или реконструкции объекта капитального строительства</t>
  </si>
  <si>
    <t>PKPVDMFC-2019-09-18-148226 Об окончании строительства объекта индивидуального жилищного строительства и представленный застройщиком технический план</t>
  </si>
  <si>
    <t>PKPVDMFC-2019-09-23-104248</t>
  </si>
  <si>
    <t>PKPVDMFC-2019-09-23-101347</t>
  </si>
  <si>
    <t>PKPVDMFC-2019-09-20-067969 направить уведомление об окончании строительных работ или реконструкции объекта капитального строительства</t>
  </si>
  <si>
    <t>Хиславичский муниципальный район</t>
  </si>
  <si>
    <t>PKPVDMFC-2019-09-25-098038</t>
  </si>
  <si>
    <t>PKPVDMFC-2019-09-25-102717 Об окончании строительства объекта индивидуального жилищного строительства и представленный застройщиком технический план</t>
  </si>
  <si>
    <t>PKPVDMFC-2019-09-25-083942</t>
  </si>
  <si>
    <t>66636492</t>
  </si>
  <si>
    <t>Сельские поселения Рославльского муниципального района: Хорошовское</t>
  </si>
  <si>
    <t>PKPVDMFC-2019-09-25-110282</t>
  </si>
  <si>
    <t>66654415</t>
  </si>
  <si>
    <t>Населенные пункты, входящие в состав сельского поселения Батуринское Холм-Жирковского муниципального района: Богдановское</t>
  </si>
  <si>
    <t>02.10.2019 10:58:15</t>
  </si>
  <si>
    <t>02.10.2019 11:00:51</t>
  </si>
  <si>
    <t>02.10.2019 11:24:54</t>
  </si>
  <si>
    <t>3edd704a-cc5e-4a09-ba77-c884a61b2a13</t>
  </si>
  <si>
    <t>02.10.2019 15:28:29</t>
  </si>
  <si>
    <t>04.10.2019 15:37:35</t>
  </si>
  <si>
    <t>07.10.2019 16:03:32</t>
  </si>
  <si>
    <t>f3c24720-65bb-4f19-ab35-963676a94666</t>
  </si>
  <si>
    <t>03.10.2019 9:40:55</t>
  </si>
  <si>
    <t>03.10.2019 12:35:40</t>
  </si>
  <si>
    <t>04.10.2019 16:16:31</t>
  </si>
  <si>
    <t>7c5b70bb-c622-443c-9f57-3ce44a1328dd</t>
  </si>
  <si>
    <t>03.10.2019 12:37:39</t>
  </si>
  <si>
    <t>04.10.2019 16:03:56</t>
  </si>
  <si>
    <t>04.10.2019 16:19:49</t>
  </si>
  <si>
    <t>4f2e046f-617d-4009-b972-0db0a938f8e8</t>
  </si>
  <si>
    <t>04.10.2019 10:10:39</t>
  </si>
  <si>
    <t>04.10.2019 16:03:57</t>
  </si>
  <si>
    <t>04.10.2019 16:12:49</t>
  </si>
  <si>
    <t>db2c2884-060c-4713-98d3-e47415fa4b15</t>
  </si>
  <si>
    <t>04.10.2019 13:52:35</t>
  </si>
  <si>
    <t>66646101</t>
  </si>
  <si>
    <t>Городские поселения Сычевского муниципального района: Сычевское</t>
  </si>
  <si>
    <t>04.10.2019 16:53:25</t>
  </si>
  <si>
    <t>07.10.2019 9:35:48</t>
  </si>
  <si>
    <t>518ee2f0-4281-4514-ba3c-3dd3ff868e77</t>
  </si>
  <si>
    <t>07.10.2019 10:03:17</t>
  </si>
  <si>
    <t>4176777</t>
  </si>
  <si>
    <t>07.10.2019 14:58:26</t>
  </si>
  <si>
    <t>07.10.2019 15:44:03</t>
  </si>
  <si>
    <t>a9e251b7-79f5-4378-8ec0-4d208ffcc6e5</t>
  </si>
  <si>
    <t>07.10.2019 14:23:28</t>
  </si>
  <si>
    <t>08.10.2019 16:20:13</t>
  </si>
  <si>
    <t>10.10.2019 9:18:06</t>
  </si>
  <si>
    <t>e84609c8-715e-4ebc-9fb6-60739d4d6208</t>
  </si>
  <si>
    <t>07.10.2019 17:06:23</t>
  </si>
  <si>
    <t>07.10.2019 18:13:04</t>
  </si>
  <si>
    <t>08.10.2019 9:22:57</t>
  </si>
  <si>
    <t>7d9b7cbd-d779-45a0-8234-be927e2aad9a</t>
  </si>
  <si>
    <t>08.10.2019 9:06:53</t>
  </si>
  <si>
    <t>10.10.2019 9:15:54</t>
  </si>
  <si>
    <t>d6692f7d-4893-4f34-b40c-4f69f2e29b7c</t>
  </si>
  <si>
    <t>08.10.2019 13:26:04</t>
  </si>
  <si>
    <t>08.10.2019 14:54:28</t>
  </si>
  <si>
    <t>11.10.2019 11:49:21</t>
  </si>
  <si>
    <t>7a73622d-f603-44a8-9a32-5bef3b69a19c</t>
  </si>
  <si>
    <t>08.10.2019 13:28:58</t>
  </si>
  <si>
    <t>66630435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</si>
  <si>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</si>
  <si>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09.10.2019 8:33:43</t>
  </si>
  <si>
    <t>09.10.2019 9:24:44</t>
  </si>
  <si>
    <t>13c6533f-3ce5-46c6-be48-ab2a59ca57b8</t>
  </si>
  <si>
    <t>08.10.2019 13:30:15</t>
  </si>
  <si>
    <t>11.10.2019 11:38:37</t>
  </si>
  <si>
    <t>87bdbb66-44fc-434d-b4d1-11a921b74618</t>
  </si>
  <si>
    <t>08.10.2019 13:32:08</t>
  </si>
  <si>
    <t>09.10.2019 8:30:06</t>
  </si>
  <si>
    <t>10.10.2019 8:29:26</t>
  </si>
  <si>
    <t>531d0079-7be6-4e48-9e3e-efa0c007f597</t>
  </si>
  <si>
    <t>08.10.2019 16:17:56</t>
  </si>
  <si>
    <t>PKPVDMFC-2019-08-20-060928 направить уведомление об окончании строительства и технический план</t>
  </si>
  <si>
    <t>09.10.2019 8:27:09</t>
  </si>
  <si>
    <t>8fe82628-fbdc-4098-9908-999f78b0d87c</t>
  </si>
  <si>
    <t>08.10.2019 16:51:24</t>
  </si>
  <si>
    <t>PKPVDMFC-2019-09-27-091151</t>
  </si>
  <si>
    <t>66650470</t>
  </si>
  <si>
    <t>Русановское сельское поселение Угранского района</t>
  </si>
  <si>
    <t>09.10.2019 9:25:56</t>
  </si>
  <si>
    <t>09.10.2019 10:22:36</t>
  </si>
  <si>
    <t>1622e397-557d-4c62-99dc-96098af9bd7a</t>
  </si>
  <si>
    <t>08.10.2019 17:21:01</t>
  </si>
  <si>
    <t>PKPVDMFC-2019-09-26-183062 направить уведомление об окончании строительства и технический план</t>
  </si>
  <si>
    <t>14.10.2019 9:16:12</t>
  </si>
  <si>
    <t>14.10.2019 12:06:43</t>
  </si>
  <si>
    <t>ea2fd16e-8af5-4ff1-ad12-549752356d20</t>
  </si>
  <si>
    <t>08.10.2019 17:21:02</t>
  </si>
  <si>
    <t>PKPVDMFC-2019-09-27-070691 направить уведомление об окончании реконструкции объекта индивидуального жилищьного строительства</t>
  </si>
  <si>
    <t>88e5c61a-7cf9-4acb-9d88-0248fa129ecf</t>
  </si>
  <si>
    <t>08.10.2019 17:52:48</t>
  </si>
  <si>
    <t>09.10.2019 8:46:02</t>
  </si>
  <si>
    <t>09.10.2019 8:58:08</t>
  </si>
  <si>
    <t>560298b8-95ab-4ac4-b04a-1a1846337e21</t>
  </si>
  <si>
    <t>08.10.2019 18:25:06</t>
  </si>
  <si>
    <t>09.10.2019 8:41:02</t>
  </si>
  <si>
    <t>09.10.2019 9:40:11</t>
  </si>
  <si>
    <t>419f9ae9-cce7-492a-aff4-300215eb90fe</t>
  </si>
  <si>
    <t>08.10.2019 18:43:05</t>
  </si>
  <si>
    <t>PKPVDMFC-2019-09-26-082574 направить уведомление об окончании реконструкции объекта капитального строительства</t>
  </si>
  <si>
    <t>10.10.2019 7:55:20</t>
  </si>
  <si>
    <t>10.10.2019 8:38:00</t>
  </si>
  <si>
    <t>94c32715-57be-429e-b57f-68acdc61ba87</t>
  </si>
  <si>
    <t>08.10.2019 18:51:59</t>
  </si>
  <si>
    <t>PKPVDMFC-2019-09-27-108987 направить уведомление об окончании реконструкции объекта капитального строительства</t>
  </si>
  <si>
    <t>09.10.2019 9:09:58</t>
  </si>
  <si>
    <t>09.10.2019 9:21:07</t>
  </si>
  <si>
    <t>e398edb3-9026-45cd-8d55-07fa2da5f132</t>
  </si>
  <si>
    <t>08.10.2019 18:53:30</t>
  </si>
  <si>
    <t>PKPVDMFC-2019-09-28-026292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</si>
  <si>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9:27:24</t>
  </si>
  <si>
    <t>d6fb4737-2d71-468d-a4b4-839df841f518</t>
  </si>
  <si>
    <t>08.10.2019 18:58:57</t>
  </si>
  <si>
    <t>09.10.2019 9:09:59</t>
  </si>
  <si>
    <t>09.10.2019 9:35:17</t>
  </si>
  <si>
    <t>62dd726b-4cc3-421d-bfbf-cd597219b024</t>
  </si>
  <si>
    <t>08.10.2019 19:30:10</t>
  </si>
  <si>
    <t>PKPVDMFC-2019-09-30-101379 Решение о переводе нежилого помещения в жилое: предоставить документы в xml-файле или в zip-архиве согласно приказу от 15 сентября 2016 № П/0465</t>
  </si>
  <si>
    <t>09.10.2019 16:19:43</t>
  </si>
  <si>
    <t>10.10.2019 10:36:34</t>
  </si>
  <si>
    <t>55a14436-d870-4858-b531-76c9142a9627</t>
  </si>
  <si>
    <t>Rakitskaja_LJ</t>
  </si>
  <si>
    <t>08.10.2019 19:31:37</t>
  </si>
  <si>
    <t>09.10.2019 10:31:18</t>
  </si>
  <si>
    <t>09.10.2019 11:11:30</t>
  </si>
  <si>
    <t>14fd26a3-4751-41b1-8beb-235b24160a86</t>
  </si>
  <si>
    <t>08.10.2019 19:37:22</t>
  </si>
  <si>
    <t>PKPVDMFC-2019-09-26-067213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</si>
  <si>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9:50:22</t>
  </si>
  <si>
    <t>eb976864-71bf-47c6-a56e-b7a3bf19efcf</t>
  </si>
  <si>
    <t>08.10.2019 19:50:25</t>
  </si>
  <si>
    <t>PKPVDMFC-2019-09-28-010773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</si>
  <si>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8:27:30</t>
  </si>
  <si>
    <t>1327a792-04e6-4ffc-9459-3af9046eea7d</t>
  </si>
  <si>
    <t>08.10.2019 20:00:10</t>
  </si>
  <si>
    <t>PKPVDMFC-2019-09-30-073293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</si>
  <si>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10:01:11</t>
  </si>
  <si>
    <t>09.10.2019 17:10:28</t>
  </si>
  <si>
    <t>8501b8ab-5784-44f8-8440-0a12b23893ad</t>
  </si>
  <si>
    <t>08.10.2019 20:03:57</t>
  </si>
  <si>
    <t>PKPVDMFC-2019-09-27-127714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</si>
  <si>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9:10:00</t>
  </si>
  <si>
    <t>09.10.2019 10:57:52</t>
  </si>
  <si>
    <t>5e349381-8e49-4290-8a8d-03e756f62cb6</t>
  </si>
  <si>
    <t>08.10.2019 20:33:00</t>
  </si>
  <si>
    <t>09.10.2019 8:33:44</t>
  </si>
  <si>
    <t>09.10.2019 9:10:24</t>
  </si>
  <si>
    <t>124b9a1c-36f7-4d77-8819-3ec7d4dbe626</t>
  </si>
  <si>
    <t>08.10.2019 20:38:36</t>
  </si>
  <si>
    <t>09.10.2019 8:17:46</t>
  </si>
  <si>
    <t>09.10.2019 8:55:57</t>
  </si>
  <si>
    <t>423b23cd-64e3-4a0e-9478-6ba8655c3ace</t>
  </si>
  <si>
    <t>08.10.2019 20:38:49</t>
  </si>
  <si>
    <t>PKPVDMFC-2019-09-30-038924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</si>
  <si>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10:45:38</t>
  </si>
  <si>
    <t>d32b6d53-dbf6-43d7-81af-e1e85e61dc1b</t>
  </si>
  <si>
    <t>08.10.2019 20:45:39</t>
  </si>
  <si>
    <t>PKPVDMFC-2019-10-01-063833</t>
  </si>
  <si>
    <t>09.10.2019 8:17:47</t>
  </si>
  <si>
    <t>22.10.2019 12:10:21</t>
  </si>
  <si>
    <t>36bff5ff-c160-4019-b5c2-7992794547d7</t>
  </si>
  <si>
    <t>08.10.2019 20:46:17</t>
  </si>
  <si>
    <t>PKPVDMFC-2019-10-01-052480 Об окончании строительства объекта индивидуального жилищного строительства и представленный застройщиком технический план</t>
  </si>
  <si>
    <t>09.10.2019 17:15:43</t>
  </si>
  <si>
    <t>20653529-b69f-4a40-833d-a5d0675b3361</t>
  </si>
  <si>
    <t>08.10.2019 20:51:58</t>
  </si>
  <si>
    <t>66605404</t>
  </si>
  <si>
    <t>Сельские поселения Вяземского муниципального района: Андрейковское</t>
  </si>
  <si>
    <t>7dced483-5336-4783-8608-457bf304167f</t>
  </si>
  <si>
    <t>08.10.2019 20:56:32</t>
  </si>
  <si>
    <t>PKPVDMFC-2019-09-30-123272</t>
  </si>
  <si>
    <t>66644498</t>
  </si>
  <si>
    <t>Сельские поселения Смоленского муниципального района: Хохловское</t>
  </si>
  <si>
    <t>09.10.2019 8:30:07</t>
  </si>
  <si>
    <t>10.10.2019 8:49:11</t>
  </si>
  <si>
    <t>24bd931c-0745-421e-a0f6-0355f44a1f84</t>
  </si>
  <si>
    <t>08.10.2019 20:57:00</t>
  </si>
  <si>
    <t>PKPVDMFC-2019-10-01-086676</t>
  </si>
  <si>
    <t>09.10.2019 9:10:01</t>
  </si>
  <si>
    <t>09.10.2019 10:51:40</t>
  </si>
  <si>
    <t>0dd4de41-604c-4957-90ac-7df2ac5c8dd2</t>
  </si>
  <si>
    <t>08.10.2019 20:57:01</t>
  </si>
  <si>
    <t>PKPVDMFC-2019-09-30-058744</t>
  </si>
  <si>
    <t>09.10.2019 8:25:53</t>
  </si>
  <si>
    <t>09.10.2019 8:43:02</t>
  </si>
  <si>
    <t>59f889cb-48c8-4940-89c0-c1a54bdc167c</t>
  </si>
  <si>
    <t>08.10.2019 20:57:17</t>
  </si>
  <si>
    <t>09.10.2019 11:06:31</t>
  </si>
  <si>
    <t>6f33fe02-ff80-418a-ac51-b735a26b6f5c</t>
  </si>
  <si>
    <t>08.10.2019 20:57:18</t>
  </si>
  <si>
    <t>PKPVDMFC-2019-09-30-123374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</si>
  <si>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10.10.2019 8:45:45</t>
  </si>
  <si>
    <t>e5bd4251-db2f-49ea-93f2-a7124e343531</t>
  </si>
  <si>
    <t>08.10.2019 21:11:31</t>
  </si>
  <si>
    <t>PKPVDMFC-2019-10-01-112503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</si>
  <si>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10.10.2019 8:40:55</t>
  </si>
  <si>
    <t>a2d6053f-d12a-463c-859c-c317f08a7ea5</t>
  </si>
  <si>
    <t>08.10.2019 21:15:21</t>
  </si>
  <si>
    <t>09.10.2019 9:10:02</t>
  </si>
  <si>
    <t>09.10.2019 12:02:28</t>
  </si>
  <si>
    <t>9a90c29e-3732-42df-bfb8-2e874d7b39c3</t>
  </si>
  <si>
    <t>08.10.2019 21:15:29</t>
  </si>
  <si>
    <t>PKPVDMFC-2019-09-30-078840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</si>
  <si>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11:50:53</t>
  </si>
  <si>
    <t>a2c19fcb-7d36-4ef5-b30b-b65c9ca1f9c7</t>
  </si>
  <si>
    <t>08.10.2019 21:16:12</t>
  </si>
  <si>
    <t>PKPVDMFC-2019-10-01-118730 Об окончании строительства объекта индивидуального жилищного строительства и представленный застройщиком технический план</t>
  </si>
  <si>
    <t>09.10.2019 11:15:09</t>
  </si>
  <si>
    <t>265697e4-b95e-4e67-9217-659623fe5a70</t>
  </si>
  <si>
    <t>08.10.2019 21:20:16</t>
  </si>
  <si>
    <t>PKPVDMFC-2019-10-02-058144 Об окончании строительства объекта индивидуального жилищного строительства и представленный застройщиком технический план</t>
  </si>
  <si>
    <t>09.10.2019 11:37:12</t>
  </si>
  <si>
    <t>10.10.2019 9:36:29</t>
  </si>
  <si>
    <t>ecfb269e-ad92-4d22-b5c7-4a2ebbce54a1</t>
  </si>
  <si>
    <t>08.10.2019 21:22:27</t>
  </si>
  <si>
    <t>PKPVDMFC-2019-10-02-077745 направить уведомление об окончании реконструкции и технический план</t>
  </si>
  <si>
    <t>09.10.2019 10:01:12</t>
  </si>
  <si>
    <t>09.10.2019 17:20:44</t>
  </si>
  <si>
    <t>2153d9be-75c5-4d1a-b618-1ceca2393967</t>
  </si>
  <si>
    <t>08.10.2019 21:32:09</t>
  </si>
  <si>
    <t>PKPVDMFC-2019-10-02-047099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</si>
  <si>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14.10.2019 12:04:51</t>
  </si>
  <si>
    <t>b4b989e0-cf10-4b46-adf6-e3c47a309f99</t>
  </si>
  <si>
    <t>08.10.2019 21:42:41</t>
  </si>
  <si>
    <t>09.10.2019 9:10:03</t>
  </si>
  <si>
    <t>09.10.2019 11:56:43</t>
  </si>
  <si>
    <t>2542d988-bae3-40eb-bb5e-4ba032d0a08a</t>
  </si>
  <si>
    <t>08.10.2019 21:47:52</t>
  </si>
  <si>
    <t>PKPVDMFC-2019-10-03-055917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</si>
  <si>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8:27:39</t>
  </si>
  <si>
    <t>eac26b23-6e63-4d3d-9100-ef74362e3d1b</t>
  </si>
  <si>
    <t>08.10.2019 21:49:46</t>
  </si>
  <si>
    <t>66652000</t>
  </si>
  <si>
    <t>23ed2043-444e-4304-a8aa-b5d1da579189</t>
  </si>
  <si>
    <t>08.10.2019 21:56:06</t>
  </si>
  <si>
    <t>PKPVDMFC-2019-10-03-161897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</si>
  <si>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8:21:59</t>
  </si>
  <si>
    <t>09.10.2019 16:30:30</t>
  </si>
  <si>
    <t>b88b5450-c5a2-458b-9d0c-40c29b8b3b90</t>
  </si>
  <si>
    <t>08.10.2019 21:56:26</t>
  </si>
  <si>
    <t>PKPVDMFC-2019-10-02-060544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</si>
  <si>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12:18:03</t>
  </si>
  <si>
    <t>2d22c303-f9a2-4649-af50-d378fad79079</t>
  </si>
  <si>
    <t>08.10.2019 21:57:51</t>
  </si>
  <si>
    <t>PKPVDMFC-2019-10-04-105173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</si>
  <si>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9:01:23</t>
  </si>
  <si>
    <t>09.10.2019 9:52:11</t>
  </si>
  <si>
    <t>8e534a36-ac0d-491f-9d9d-99ff825166ab</t>
  </si>
  <si>
    <t>08.10.2019 22:02:38</t>
  </si>
  <si>
    <t>PKPVDMFC-2019-10-03-020300 Об окончании строительства объекта индивидуального жилищного строительства и представленный застройщиком технический план</t>
  </si>
  <si>
    <t>09.10.2019 8:27:54</t>
  </si>
  <si>
    <t>13b188b2-c3ed-48a0-afb8-424c87285a78</t>
  </si>
  <si>
    <t>08.10.2019 22:05:27</t>
  </si>
  <si>
    <t>Петрова</t>
  </si>
  <si>
    <t>14.10.2019 9:16:11</t>
  </si>
  <si>
    <t>14.10.2019 11:54:05</t>
  </si>
  <si>
    <t>7e6c4342-0cb2-430e-9b31-45084f39baf7</t>
  </si>
  <si>
    <t>08.10.2019 22:05:28</t>
  </si>
  <si>
    <t>пасово</t>
  </si>
  <si>
    <t>14.10.2019 11:51:19</t>
  </si>
  <si>
    <t>779e65f9-402d-40c9-b5ad-91f5d3da223a</t>
  </si>
  <si>
    <t>08.10.2019 22:08:30</t>
  </si>
  <si>
    <t>170501</t>
  </si>
  <si>
    <t>14.10.2019 12:05:38</t>
  </si>
  <si>
    <t>067c12c3-fe35-4f73-9915-6e6899f1cf4a</t>
  </si>
  <si>
    <t>08.10.2019 22:09:24</t>
  </si>
  <si>
    <t>14.10.2019 11:52:32</t>
  </si>
  <si>
    <t>1ac31ceb-66b9-417b-8013-f991a7d88039</t>
  </si>
  <si>
    <t>08.10.2019 22:10:06</t>
  </si>
  <si>
    <t>селезнев</t>
  </si>
  <si>
    <t>14.10.2019 11:58:37</t>
  </si>
  <si>
    <t>cfd4698f-f21f-4c4d-b41c-d315975fa5d2</t>
  </si>
  <si>
    <t>08.10.2019 22:10:08</t>
  </si>
  <si>
    <t>марченко</t>
  </si>
  <si>
    <t>14.10.2019 11:53:33</t>
  </si>
  <si>
    <t>2dbf4125-51ac-41db-a184-2fc0b488c27d</t>
  </si>
  <si>
    <t>08.10.2019 22:12:21</t>
  </si>
  <si>
    <t>10.10.2019 8:43:22</t>
  </si>
  <si>
    <t>116d7752-4add-49e2-bb8c-a614a6bb110f</t>
  </si>
  <si>
    <t>08.10.2019 22:14:29</t>
  </si>
  <si>
    <t>PKPVDMFC-2019-10-03-137514 Об окончании строительства объекта индивидуального жилищного строительства и представленный застройщиком технический план</t>
  </si>
  <si>
    <t>09.10.2019 12:04:16</t>
  </si>
  <si>
    <t>f8463af5-c9b3-4466-b811-3970ddb95a38</t>
  </si>
  <si>
    <t>08.10.2019 22:14:30</t>
  </si>
  <si>
    <t>PKPVDMFC-2019-10-03-143457</t>
  </si>
  <si>
    <t>66638153</t>
  </si>
  <si>
    <t>Населенные пункты, входящие в состав городского поселения Руднянское Руднянского муниципального района: Голынковское</t>
  </si>
  <si>
    <t>09.10.2019 17:10:12</t>
  </si>
  <si>
    <t>10.10.2019 17:09:00</t>
  </si>
  <si>
    <t>7bfc2d7e-6866-4b4c-86c2-a59e6c9dad84</t>
  </si>
  <si>
    <t>Alezchenkova_OS</t>
  </si>
  <si>
    <t>08.10.2019 22:17:57</t>
  </si>
  <si>
    <t>09.10.2019 9:30:26</t>
  </si>
  <si>
    <t>09.10.2019 9:47:00</t>
  </si>
  <si>
    <t>db670768-4f76-4754-867b-c525d26ed4e2</t>
  </si>
  <si>
    <t>08.10.2019 22:18:03</t>
  </si>
  <si>
    <t>09.10.2019 10:01:14</t>
  </si>
  <si>
    <t>09.10.2019 17:36:16</t>
  </si>
  <si>
    <t>1cea3409-6c7f-46fa-901d-9c846f10dabe</t>
  </si>
  <si>
    <t>08.10.2019 22:18:04</t>
  </si>
  <si>
    <t>22.10.2019 12:10:49</t>
  </si>
  <si>
    <t>0e669319-5553-42e4-ba22-0d33fe825f78</t>
  </si>
  <si>
    <t>08.10.2019 22:18:05</t>
  </si>
  <si>
    <t>09.10.2019 16:34:48</t>
  </si>
  <si>
    <t>69fdd997-d27d-4b9c-bd17-24b8a08dc349</t>
  </si>
  <si>
    <t>09.10.2019 16:25:16</t>
  </si>
  <si>
    <t>aaba1814-23a1-4086-9fa2-588a8d2001eb</t>
  </si>
  <si>
    <t>08.10.2019 22:18:06</t>
  </si>
  <si>
    <t>09.10.2019 8:17:48</t>
  </si>
  <si>
    <t>09.10.2019 8:38:24</t>
  </si>
  <si>
    <t>cbd54f88-5c16-4469-89ce-a5e3b693d8df</t>
  </si>
  <si>
    <t>08.10.2019 22:18:07</t>
  </si>
  <si>
    <t>14.10.2019 12:01:48</t>
  </si>
  <si>
    <t>43cd8094-d542-4164-898f-5d2d42b65b1f</t>
  </si>
  <si>
    <t>08.10.2019 22:19:40</t>
  </si>
  <si>
    <t>PKPVDMFC-2019-10-03-043563 направить уведомление об окончании реконструкции и технический план</t>
  </si>
  <si>
    <t>09.10.2019 9:10:04</t>
  </si>
  <si>
    <t>09.10.2019 12:26:07</t>
  </si>
  <si>
    <t>21fe7cd3-2ef8-4b64-83c7-123041568b09</t>
  </si>
  <si>
    <t>08.10.2019 22:26:32</t>
  </si>
  <si>
    <t>123</t>
  </si>
  <si>
    <t>11.10.2019 16:53:17</t>
  </si>
  <si>
    <t>14.10.2019 11:50:32</t>
  </si>
  <si>
    <t>34e20c2d-8d93-45a2-bb55-dc767a8df6ef</t>
  </si>
  <si>
    <t>08.10.2019 22:26:40</t>
  </si>
  <si>
    <t>10.10.2019 9:32:35</t>
  </si>
  <si>
    <t>804a2ff2-d2a4-4c0d-84fd-17db0ea84425</t>
  </si>
  <si>
    <t>08.10.2019 22:28:54</t>
  </si>
  <si>
    <t>PKPVDMFC-2019-10-03-156608</t>
  </si>
  <si>
    <t>66605460</t>
  </si>
  <si>
    <t>Сельские поселения Вяземского муниципального района: Относовское</t>
  </si>
  <si>
    <t>c82bf10e-6ddd-4645-96b2-b5e5cab170a9</t>
  </si>
  <si>
    <t>08.10.2019 22:42:10</t>
  </si>
  <si>
    <t>PKPVDMFC-2019-08-30-074423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план-2</t>
  </si>
  <si>
    <t>09.10.2019 8:26:32</t>
  </si>
  <si>
    <t>21695530-1c17-4737-aac8-78f43bfc5b68</t>
  </si>
  <si>
    <t>08.10.2019 22:42:36</t>
  </si>
  <si>
    <t>PKPVDMFC-2019-10-04-113513 уведомление об окончании строительства и технический план</t>
  </si>
  <si>
    <t>09.10.2019 8:28:13</t>
  </si>
  <si>
    <t>9c21b1ee-55d3-4a97-91d4-eb58795a7b7e</t>
  </si>
  <si>
    <t>08.10.2019 22:42:57</t>
  </si>
  <si>
    <t>PKPVDMFC-2019-10-03-080667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</si>
  <si>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11:07:52</t>
  </si>
  <si>
    <t>3287bc2b-ce83-4f10-8c05-82e712cb1360</t>
  </si>
  <si>
    <t>08.10.2019 22:43:00</t>
  </si>
  <si>
    <t>PKPVDMFC-2019-10-04-136012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</si>
  <si>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09.10.2019 9:25:55</t>
  </si>
  <si>
    <t>09.10.2019 9:56:20</t>
  </si>
  <si>
    <t>8ace0e95-f63a-4372-a520-ab740da362e2</t>
  </si>
  <si>
    <t>08.10.2019 22:47:27</t>
  </si>
  <si>
    <t>09.10.2019 17:27:26</t>
  </si>
  <si>
    <t>e6f89f01-d9df-40bd-baf0-2584a8a9133f</t>
  </si>
  <si>
    <t>09.10.2019 17:33:23</t>
  </si>
  <si>
    <t>10.10.2019 7:46:34</t>
  </si>
  <si>
    <t>10.10.2019 8:17:23</t>
  </si>
  <si>
    <t>2524c29e-c816-4128-9f9a-d7f238eb1ec3</t>
  </si>
  <si>
    <t>09.10.2019 17:35:14</t>
  </si>
  <si>
    <t>10.10.2019 7:46:35</t>
  </si>
  <si>
    <t>10.10.2019 8:22:50</t>
  </si>
  <si>
    <t>ca895eea-fbb0-436b-8c67-9f9cfbee3fb1</t>
  </si>
  <si>
    <t>09.10.2019 17:40:45</t>
  </si>
  <si>
    <t>PKPVDMFC-2019-10-04-192591</t>
  </si>
  <si>
    <t>66644436</t>
  </si>
  <si>
    <t>Населенные пункты, входящие в состав сельского поселения Касплянское Смоленского муниципального района: Катынское</t>
  </si>
  <si>
    <t>10.10.2019 8:25:59</t>
  </si>
  <si>
    <t>10.10.2019 9:00:14</t>
  </si>
  <si>
    <t>d36e81bf-de56-43bc-a16a-f3f1c1b13430</t>
  </si>
  <si>
    <t>09.10.2019 19:34:21</t>
  </si>
  <si>
    <t>PKPVDMFC-2019-10-07-124091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</si>
  <si>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10.10.2019 9:51:31</t>
  </si>
  <si>
    <t>4bea52af-84c6-4272-8564-f698582e2ef6</t>
  </si>
  <si>
    <t>09.10.2019 23:36:37</t>
  </si>
  <si>
    <t>164839</t>
  </si>
  <si>
    <t>14.10.2019 9:16:13</t>
  </si>
  <si>
    <t>14.10.2019 15:26:26</t>
  </si>
  <si>
    <t>2c0e56c4-9e56-4175-af1d-9b8b6e421adc</t>
  </si>
  <si>
    <t>10.10.2019 0:13:28</t>
  </si>
  <si>
    <t>PKPVDMFC-2019-10-08-078088 направить уведомление об окончании и технический план</t>
  </si>
  <si>
    <t>10.10.2019 8:28:03</t>
  </si>
  <si>
    <t>0b43fb6c-4f93-40ee-a454-879a948542da</t>
  </si>
  <si>
    <t>10.10.2019 0:21:33</t>
  </si>
  <si>
    <t>PKPVDMFC-2019-10-08-143591 направить уведомление об окончании строительства или реконструкции объекта капитального строительства</t>
  </si>
  <si>
    <t>10.10.2019 9:15:43</t>
  </si>
  <si>
    <t>22.10.2019 12:11:21</t>
  </si>
  <si>
    <t>5a15c5e5-1c5e-49c3-babb-86bae519afa8</t>
  </si>
  <si>
    <t>10.10.2019 9:07:29</t>
  </si>
  <si>
    <t>14.10.2019 11:49:57</t>
  </si>
  <si>
    <t>34369069-3a4f-411d-abef-42eb79b05b67</t>
  </si>
  <si>
    <t>10.10.2019 17:55:10</t>
  </si>
  <si>
    <t>175469</t>
  </si>
  <si>
    <t>11.10.2019 16:07:50</t>
  </si>
  <si>
    <t>11.10.2019 16:19:05</t>
  </si>
  <si>
    <t>bb0f6902-5e19-4f2e-b371-524af233ab0f</t>
  </si>
  <si>
    <t>10.10.2019 18:52:30</t>
  </si>
  <si>
    <t>PKPVDMFC-2019-10-09-074998 направить уведомление об окончании стрительства и технический план</t>
  </si>
  <si>
    <t>11.10.2019 8:21:31</t>
  </si>
  <si>
    <t>11.10.2019 9:06:08</t>
  </si>
  <si>
    <t>2b25fdca-5e57-417d-91c9-368ba7c8c376</t>
  </si>
  <si>
    <t>10.10.2019 19:46:21</t>
  </si>
  <si>
    <t>PKPVDMFC-2019-10-09-082571 направить уведомление об окончании и технический план</t>
  </si>
  <si>
    <t>11.10.2019 8:24:06</t>
  </si>
  <si>
    <t>11.10.2019 9:41:55</t>
  </si>
  <si>
    <t>bad1d42a-92c6-40de-9d4d-7dbd3fc92a11</t>
  </si>
  <si>
    <t>11.10.2019 16:45:08</t>
  </si>
  <si>
    <t>11.10.2019 16:52:41</t>
  </si>
  <si>
    <t>11.10.2019 16:57:44</t>
  </si>
  <si>
    <t>a6a1f304-46aa-4a4f-9558-4ec267b078b6</t>
  </si>
  <si>
    <t>11.10.2019 16:45:54</t>
  </si>
  <si>
    <t>14.10.2019 8:33:04</t>
  </si>
  <si>
    <t>15.10.2019 9:32:35</t>
  </si>
  <si>
    <t>f17fbc09-c46f-462b-9715-dad9243006e5</t>
  </si>
  <si>
    <t>11.10.2019 16:49:21</t>
  </si>
  <si>
    <t>PKPVDMFC-2019-10-10-091961 Решение о переводе нежилого помещения в жилое: предоставить документы в xml-файле или в zip-архиве согласно приказу от 15 сентября 2016 № П/0465</t>
  </si>
  <si>
    <t>11.10.2019 17:26:42</t>
  </si>
  <si>
    <t>11.10.2019 17:38:25</t>
  </si>
  <si>
    <t>3b9f7ba9-9f37-4d35-80d8-f176c85b0b67</t>
  </si>
  <si>
    <t>11.10.2019 16:49:22</t>
  </si>
  <si>
    <t>PKPVDMFC-2019-10-10-078274 Решение о переводе нежилого помещения в жилое: предоставить документы в xml-файле или в zip-архиве согласно приказу от 15 сентября 2016 № П/0465</t>
  </si>
  <si>
    <t>66608460</t>
  </si>
  <si>
    <t>Ашковское сельское поселение Гагаринского района Смоленской области</t>
  </si>
  <si>
    <t>11.10.2019 17:41:10</t>
  </si>
  <si>
    <t>cb5cb2b2-816c-4a39-ac15-630191726add</t>
  </si>
  <si>
    <t>11.10.2019 16:54:45</t>
  </si>
  <si>
    <t>PKPVDMFC-2019-08-21-034346 уведомление об окончании строительства и технический план</t>
  </si>
  <si>
    <t>11.10.2019 17:26:40</t>
  </si>
  <si>
    <t>11.10.2019 17:33:22</t>
  </si>
  <si>
    <t>ca52adee-a2a0-44a2-8cbb-16f4cadf744d</t>
  </si>
  <si>
    <t>11.10.2019 16:55:24</t>
  </si>
  <si>
    <t>PKPVDMFC-2019-02-21-066753 уведомление о завершении сноса</t>
  </si>
  <si>
    <t>14.10.2019 7:54:27</t>
  </si>
  <si>
    <t>14.10.2019 9:48:42</t>
  </si>
  <si>
    <t>710501c3-caaf-4c10-b3c8-804ec6edd791</t>
  </si>
  <si>
    <t>11.10.2019 16:55:25</t>
  </si>
  <si>
    <t>PKPVDMFC-2019-10-09-063405 направить уведомление об окончании строительных работ или реконструкции объекта капитального строительства</t>
  </si>
  <si>
    <t>14.10.2019 7:54:28</t>
  </si>
  <si>
    <t>14.10.2019 9:36:11</t>
  </si>
  <si>
    <t>9cb04755-7944-4213-8d67-8df4f3b319d5</t>
  </si>
  <si>
    <t>11.10.2019 16:57:08</t>
  </si>
  <si>
    <t>PKPVDMFC-2019-09-27-132474 уведомление об окончании строительства тех план</t>
  </si>
  <si>
    <t>66654435</t>
  </si>
  <si>
    <t>14.10.2019 10:05:27</t>
  </si>
  <si>
    <t>14.10.2019 12:20:24</t>
  </si>
  <si>
    <t>806a23ac-fb2a-4ab0-b914-212ab8147e57</t>
  </si>
  <si>
    <t>11.10.2019 16:57:09</t>
  </si>
  <si>
    <t>PKPVDMFC-2019-10-09-082536</t>
  </si>
  <si>
    <t>14.10.2019 8:33:05</t>
  </si>
  <si>
    <t>15.10.2019 9:40:04</t>
  </si>
  <si>
    <t>cc68ba84-9562-46c4-bcc1-5e926ab09141</t>
  </si>
  <si>
    <t>11.10.2019 17:22:51</t>
  </si>
  <si>
    <t>PKPVDMFC-2019-10-09-121978 Об окончании строительства объекта индивидуального жилищного строительства и представленный застройщиком технический план</t>
  </si>
  <si>
    <t>14.10.2019 9:15:46</t>
  </si>
  <si>
    <t>14.10.2019 11:27:40</t>
  </si>
  <si>
    <t>c6ca60a6-b04d-4683-8f75-662a8c1d0c82</t>
  </si>
  <si>
    <t>11.10.2019 17:30:16</t>
  </si>
  <si>
    <t>PKPVDMFC-2019-10-09-123422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</si>
  <si>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15.10.2019 9:47:16</t>
  </si>
  <si>
    <t>625df75f-bdf5-4e85-a47b-352ea33b8a0f</t>
  </si>
  <si>
    <t>11.10.2019 17:59:31</t>
  </si>
  <si>
    <t>14.10.2019 7:41:36</t>
  </si>
  <si>
    <t>14.10.2019 7:53:19</t>
  </si>
  <si>
    <t>519f153a-c52b-4b76-a96f-530571329edc</t>
  </si>
  <si>
    <t>14.10.2019 9:56:16</t>
  </si>
  <si>
    <t>d0433664-3d4e-4814-93ec-0f47cc3b4173</t>
  </si>
  <si>
    <t>14.10.2019 10:51:33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</si>
  <si>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</si>
  <si>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</si>
  <si>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14.10.2019 11:48:49</t>
  </si>
  <si>
    <t>14.10.2019 12:29:53</t>
  </si>
  <si>
    <t>00481b29-12ba-4ca9-8909-691cb6ad9850</t>
  </si>
  <si>
    <t>14.10.2019 13:14:10</t>
  </si>
  <si>
    <t>14.10.2019 14:53:16</t>
  </si>
  <si>
    <t>14.10.2019 14:56:40</t>
  </si>
  <si>
    <t>508c8fa8-7ffa-4b58-8371-f5b0d983eab6</t>
  </si>
  <si>
    <t>14.10.2019 13:20:36</t>
  </si>
  <si>
    <t>PKPVDMFC-2019-10-10-077800 направить уведомление об окончании и техничкский план</t>
  </si>
  <si>
    <t>14.10.2019 14:12:54</t>
  </si>
  <si>
    <t>16.10.2019 15:36:12</t>
  </si>
  <si>
    <t>65ff8a34-4577-48b9-952f-094f93dfa1b4</t>
  </si>
  <si>
    <t>14.10.2019 13:32:06</t>
  </si>
  <si>
    <t>PKPVDMFC-2019-10-10-129450 уведомление об окончании строительства и технический план</t>
  </si>
  <si>
    <t>14.10.2019 15:00:30</t>
  </si>
  <si>
    <t>1588ea3b-772c-4e6e-986c-f68296d7a951</t>
  </si>
  <si>
    <t>14.10.2019 15:47:56</t>
  </si>
  <si>
    <t>Захаркина Уведомление об окончании строительства садового дома уведомление о соответствии построенного и представленный застройщиком технический план застройщик Захаркина Ирина Ивановна</t>
  </si>
  <si>
    <t>14.10.2019 16:11:29</t>
  </si>
  <si>
    <t>14.10.2019 17:16:21</t>
  </si>
  <si>
    <t>d17ad1b7-674b-4717-abee-2f21a72f2c8e</t>
  </si>
  <si>
    <t>14.10.2019 16:11:37</t>
  </si>
  <si>
    <t>15.10.2019 10:35:44</t>
  </si>
  <si>
    <t>15.10.2019 13:00:33</t>
  </si>
  <si>
    <t>605ac529-c813-48f8-9b50-b0681871dcda</t>
  </si>
  <si>
    <t>14.10.2019 16:29:50</t>
  </si>
  <si>
    <t>OfSite-2019-10-11-061774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</si>
  <si>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</si>
  <si>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15.10.2019 9:02:55</t>
  </si>
  <si>
    <t>16.10.2019 16:03:03</t>
  </si>
  <si>
    <t>765a7845-54a1-458e-b6e1-3e0617248e0f</t>
  </si>
  <si>
    <t>Stebneva_NK</t>
  </si>
  <si>
    <t>14.10.2019 18:43:29</t>
  </si>
  <si>
    <t>PKPVDMFC-2019-10-11-070698 направить уведомление об окончании строительства и технический план</t>
  </si>
  <si>
    <t>15.10.2019 8:28:25</t>
  </si>
  <si>
    <t>15.10.2019 9:49:22</t>
  </si>
  <si>
    <t>59fd0934-fdad-428a-afec-d0fd7cc54e67</t>
  </si>
  <si>
    <t>14.10.2019 19:15:21</t>
  </si>
  <si>
    <t>PKPVDMFC-2019-10-11-077152 направить уведомление об окончании реконструкции объекта капитального строительства</t>
  </si>
  <si>
    <t>15.10.2019 8:43:21</t>
  </si>
  <si>
    <t>15.10.2019 10:53:56</t>
  </si>
  <si>
    <t>1f7fa9a8-242c-4ea5-9ade-eb4744d66871</t>
  </si>
  <si>
    <t>14.10.2019 19:27:15</t>
  </si>
  <si>
    <t>PKPVDMFC-2019-10-11-052038 предоставить документы в xml-файле или в zip-архиве согласно приказу от 15 сентября 2016 № П/0465</t>
  </si>
  <si>
    <t>15.10.2019 8:48:41</t>
  </si>
  <si>
    <t>15.10.2019 8:59:48</t>
  </si>
  <si>
    <t>755222e6-f3a0-41e3-ab06-ce55fdbeb564</t>
  </si>
  <si>
    <t>14.10.2019 19:31:50</t>
  </si>
  <si>
    <t>PKPVDMFC-2019-10-12-053554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</si>
  <si>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15.10.2019 11:18:15</t>
  </si>
  <si>
    <t>7ecb7e3f-846e-4b63-8d88-d94586e1c33e</t>
  </si>
  <si>
    <t>14.10.2019 19:39:43</t>
  </si>
  <si>
    <t>PKPVDMFC-2019-10-14-047363</t>
  </si>
  <si>
    <t>15.10.2019 8:53:55</t>
  </si>
  <si>
    <t>15.10.2019 9:42:38</t>
  </si>
  <si>
    <t>a7a3a1ba-f4c0-479d-bf01-91d19ea2deb6</t>
  </si>
  <si>
    <t>14.10.2019 19:41:48</t>
  </si>
  <si>
    <t>15.10.2019 9:38:00</t>
  </si>
  <si>
    <t>47d3cb34-0068-4fb3-8215-b43bd2fe0258</t>
  </si>
  <si>
    <t>14.10.2019 21:11:26</t>
  </si>
  <si>
    <t>PKPVDMFC-2019-10-11-079390 направить уведомление об окончании строительства и технический план</t>
  </si>
  <si>
    <t>15.10.2019 11:40:36</t>
  </si>
  <si>
    <t>16.10.2019 15:41:20</t>
  </si>
  <si>
    <t>52e7985e-639c-4939-80fe-25b5ddd1f35b</t>
  </si>
  <si>
    <t>14.10.2019 21:30:55</t>
  </si>
  <si>
    <t>PKPVDMFC-2019-09-20-113549 направить уведомление об окончании строительных работ или реконструкции</t>
  </si>
  <si>
    <t>16.10.2019 8:39:48</t>
  </si>
  <si>
    <t>16.10.2019 16:26:57</t>
  </si>
  <si>
    <t>456cf6ca-54f5-4feb-9e5e-65857adfa3bd</t>
  </si>
  <si>
    <t>15.10.2019 9:12:05</t>
  </si>
  <si>
    <t>15.10.2019 14:21:34</t>
  </si>
  <si>
    <t>15.10.2019 14:22:21</t>
  </si>
  <si>
    <t>867a2d42-8138-44d7-b6f9-f4d313acd05f</t>
  </si>
  <si>
    <t>15.10.2019 14:34:32</t>
  </si>
  <si>
    <t>16.10.2019 8:28:51</t>
  </si>
  <si>
    <t>17.10.2019 8:34:50</t>
  </si>
  <si>
    <t>84f2e174-a981-4516-80ce-6925a2508540</t>
  </si>
  <si>
    <t>15.10.2019 23:46:53</t>
  </si>
  <si>
    <t>PKPVDMFC-2019-08-28-106158 Об окончании строительства объекта индивидуального жилищного строительства и представленный застройщиком технический план Клевева ГА</t>
  </si>
  <si>
    <t>66656151</t>
  </si>
  <si>
    <t>Городские поселения Шумячского муниципального района: Шумячское</t>
  </si>
  <si>
    <t>16.10.2019 10:02:09</t>
  </si>
  <si>
    <t>16.10.2019 10:23:13</t>
  </si>
  <si>
    <t>5474ea65-d36e-4e3d-b24b-83fb50a1dcba</t>
  </si>
  <si>
    <t>16.10.2019 0:36:58</t>
  </si>
  <si>
    <t>PKPVDMFC-2019-04-17-066579 уведомление об окончании строительства и технический план</t>
  </si>
  <si>
    <t>66619101</t>
  </si>
  <si>
    <t>Городские поселения Ельнинского муниципального района: Ельнинское</t>
  </si>
  <si>
    <t>16.10.2019 8:36:17</t>
  </si>
  <si>
    <t>16.10.2019 8:56:43</t>
  </si>
  <si>
    <t>9f0790b9-9bec-4cd5-a511-cf8ad87485f5</t>
  </si>
  <si>
    <t>16.10.2019 1:21:15</t>
  </si>
  <si>
    <t>PKPVDMFC-2019-10-11-092025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</si>
  <si>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16.10.2019 8:28:52</t>
  </si>
  <si>
    <t>17.10.2019 8:39:46</t>
  </si>
  <si>
    <t>ce5d2981-bea5-47b0-918f-04563296f1e0</t>
  </si>
  <si>
    <t>16.10.2019 11:43:16</t>
  </si>
  <si>
    <t>16.10.2019 12:11:17</t>
  </si>
  <si>
    <t>17.10.2019 9:58:53</t>
  </si>
  <si>
    <t>b171a546-4d7e-4dff-87f8-b6114c2522d2</t>
  </si>
  <si>
    <t>16.10.2019 14:49:49</t>
  </si>
  <si>
    <t>16.10.2019 15:53:41</t>
  </si>
  <si>
    <t>16.10.2019 15:54:26</t>
  </si>
  <si>
    <t>be6de8e1-d9cc-4c4d-9ac0-e6f9c02438a4</t>
  </si>
  <si>
    <t>16.10.2019 15:05:35</t>
  </si>
  <si>
    <t>16.10.2019 15:59:31</t>
  </si>
  <si>
    <t>db173a84-b3ac-4af5-8942-5e9ff1232cd7</t>
  </si>
  <si>
    <t>16.10.2019 15:07:09</t>
  </si>
  <si>
    <t>PKPVDMFC-2019-09-16-107458 уведомление об окончании строительства и технический план</t>
  </si>
  <si>
    <t>16.10.2019 15:53:42</t>
  </si>
  <si>
    <t>16.10.2019 15:57:16</t>
  </si>
  <si>
    <t>557136ba-9766-41c2-99cd-de96ecf497ac</t>
  </si>
  <si>
    <t>16.10.2019 18:08:35</t>
  </si>
  <si>
    <t>PKPVDMFC-2019-10-14-098744 предоставить документы в xml-файле или в zip-архиве согласно приказу от 15 сентября 2016 № П/0465</t>
  </si>
  <si>
    <t>17.10.2019 12:47:58</t>
  </si>
  <si>
    <t>17.10.2019 12:55:43</t>
  </si>
  <si>
    <t>69bc9a43-20ef-4fa8-9e7c-5a6ac35e4595</t>
  </si>
  <si>
    <t>16.10.2019 19:14:35</t>
  </si>
  <si>
    <t>21.10.2019 8:47:56</t>
  </si>
  <si>
    <t>21.10.2019 8:55:17</t>
  </si>
  <si>
    <t>abe3e13c-c456-47cd-b981-83f476445aac</t>
  </si>
  <si>
    <t>16.10.2019 19:19:29</t>
  </si>
  <si>
    <t>КУВД-001/2019-12768567</t>
  </si>
  <si>
    <t>17.10.2019 9:26:53</t>
  </si>
  <si>
    <t>18.10.2019 12:05:42</t>
  </si>
  <si>
    <t>591aa78b-15f0-4eba-a9c3-a6313bf809f2</t>
  </si>
  <si>
    <t>16.10.2019 20:00:17</t>
  </si>
  <si>
    <t>PKPVDMFC-2019-08-22-136777 уведомление об окончании строительства собственник Савченко Владимир Николаевич и представленный застройщиком теххнический план</t>
  </si>
  <si>
    <t>17.10.2019 9:59:03</t>
  </si>
  <si>
    <t>17.10.2019 12:39:50</t>
  </si>
  <si>
    <t>9668a1f1-4897-4b82-be7a-6ca7c90228d9</t>
  </si>
  <si>
    <t>16.10.2019 20:10:29</t>
  </si>
  <si>
    <t>PKPVDMFC-2019-10-10-059686</t>
  </si>
  <si>
    <t>17.10.2019 8:23:27</t>
  </si>
  <si>
    <t>01.11.2019 11:31:10</t>
  </si>
  <si>
    <t>3c57b188-a254-4b1d-8829-cdf47a6d8c5f</t>
  </si>
  <si>
    <t>16.10.2019 20:19:53</t>
  </si>
  <si>
    <t>PKPVDMFC-2019-08-22-136777</t>
  </si>
  <si>
    <t>17.10.2019 9:59:04</t>
  </si>
  <si>
    <t>17.10.2019 12:45:10</t>
  </si>
  <si>
    <t>15784e4b-0cce-4fad-8c86-0d70fae95504</t>
  </si>
  <si>
    <t>16.10.2019 20:59:07</t>
  </si>
  <si>
    <t>17.10.2019 9:42:01</t>
  </si>
  <si>
    <t>18.10.2019 14:47:08</t>
  </si>
  <si>
    <t>802cf6ef-1f64-431b-9e94-16394402b70f</t>
  </si>
  <si>
    <t>16.10.2019 21:02:19</t>
  </si>
  <si>
    <t>17.10.2019 9:42:02</t>
  </si>
  <si>
    <t>18.10.2019 15:00:02</t>
  </si>
  <si>
    <t>487c09e3-d029-4a6e-bb19-2b912bf86573</t>
  </si>
  <si>
    <t>16.10.2019 21:49:18</t>
  </si>
  <si>
    <t>PKPVDMFC-2019-10-14-044543 уведомление об окончании строительства и технический план</t>
  </si>
  <si>
    <t>17.10.2019 9:01:14</t>
  </si>
  <si>
    <t>300ae38b-f3ee-40d5-acbc-78ae49036fcb</t>
  </si>
  <si>
    <t>16.10.2019 22:05:40</t>
  </si>
  <si>
    <t>PKPVDMFC-2019-02-28-137720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</si>
  <si>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21.10.2019 8:47:58</t>
  </si>
  <si>
    <t>21.10.2019 9:02:08</t>
  </si>
  <si>
    <t>b981b526-ec5f-433b-aef0-449e3f5cb5ac</t>
  </si>
  <si>
    <t>16.10.2019 22:51:18</t>
  </si>
  <si>
    <t>PKPVDMFC-2019-06-15-015661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</si>
  <si>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17.10.2019 7:43:26</t>
  </si>
  <si>
    <t>17.10.2019 8:08:28</t>
  </si>
  <si>
    <t>9a696287-e860-4192-b0fc-b76ecb88ab6f</t>
  </si>
  <si>
    <t>17.10.2019 9:45:58</t>
  </si>
  <si>
    <t>17.10.2019 11:14:44</t>
  </si>
  <si>
    <t>17.10.2019 14:49:32</t>
  </si>
  <si>
    <t>70e7d117-f4e4-432f-a9c0-bebd3141e57f</t>
  </si>
  <si>
    <t>17.10.2019 9:46:13</t>
  </si>
  <si>
    <t>17.10.2019 13:29:48</t>
  </si>
  <si>
    <t>17.10.2019 13:30:14</t>
  </si>
  <si>
    <t>c7473a48-6206-49bc-9b6a-388cdba2dd6c</t>
  </si>
  <si>
    <t>17.10.2019 17:17:33</t>
  </si>
  <si>
    <t>18.10.2019 9:05:19</t>
  </si>
  <si>
    <t>18.10.2019 9:24:50</t>
  </si>
  <si>
    <t>e0a631e5-9d67-4565-904d-abb58eb90d75</t>
  </si>
  <si>
    <t>17.10.2019 17:38:54</t>
  </si>
  <si>
    <t>PKPVDMFC-2019-10-15-090585 направить уведомление об окончании строительства и технический план</t>
  </si>
  <si>
    <t>18.10.2019 7:57:33</t>
  </si>
  <si>
    <t>18.10.2019 8:08:08</t>
  </si>
  <si>
    <t>ff53c15a-c562-42b1-a28c-5fa05d83a07e</t>
  </si>
  <si>
    <t>17.10.2019 18:17:22</t>
  </si>
  <si>
    <t>PKPVDMFC-2019-10-15-188396 направить уведомление об окончании реконструкции и технический план</t>
  </si>
  <si>
    <t>18.10.2019 10:26:43</t>
  </si>
  <si>
    <t>22.10.2019 10:01:54</t>
  </si>
  <si>
    <t>ea89401b-904c-4c6a-be41-80880b445bc7</t>
  </si>
  <si>
    <t>17.10.2019 19:33:48</t>
  </si>
  <si>
    <t>18.10.2019 8:29:04</t>
  </si>
  <si>
    <t>18.10.2019 16:26:04</t>
  </si>
  <si>
    <t>1fd9ce3a-b760-4368-aef5-194a350131bb</t>
  </si>
  <si>
    <t>17.10.2019 22:59:11</t>
  </si>
  <si>
    <t>КУВД-001/2019-12890879</t>
  </si>
  <si>
    <t>18.10.2019 10:42:09</t>
  </si>
  <si>
    <t>489ffc01-ebf7-4080-a221-61d1a915e3c5</t>
  </si>
  <si>
    <t>17.10.2019 23:16:27</t>
  </si>
  <si>
    <t>PKPVDMFC-2019-10-15-216113 направить уведомление об окончании строительства и технический план</t>
  </si>
  <si>
    <t>18.10.2019 10:42:10</t>
  </si>
  <si>
    <t>18.10.2019 10:44:46</t>
  </si>
  <si>
    <t>23348740-6027-4036-b993-f5d464792452</t>
  </si>
  <si>
    <t>18.10.2019 14:21:39</t>
  </si>
  <si>
    <t>PKPVDMFC-2019-10-16-191486</t>
  </si>
  <si>
    <t>66627151</t>
  </si>
  <si>
    <t>Городские поселения Монастырщинского муниципального района: Монастырщинское</t>
  </si>
  <si>
    <t>18.10.2019 14:27:11</t>
  </si>
  <si>
    <t>21.10.2019 15:33:35</t>
  </si>
  <si>
    <t>44fd5c94-d205-425b-bd96-885d8200e686</t>
  </si>
  <si>
    <t>18.10.2019 15:44:19</t>
  </si>
  <si>
    <t>PKPVDMFC-2019-10-17-140284</t>
  </si>
  <si>
    <t>18.10.2019 16:16:29</t>
  </si>
  <si>
    <t>21.10.2019 15:08:13</t>
  </si>
  <si>
    <t>9aa24998-adb2-47be-becf-5de1ba930d68</t>
  </si>
  <si>
    <t>18.10.2019 16:17:46</t>
  </si>
  <si>
    <t>22.10.2019 11:12:20</t>
  </si>
  <si>
    <t>22.10.2019 11:57:54</t>
  </si>
  <si>
    <t>ccc4b3fe-7e47-4e9d-80fd-f2d4773bd718</t>
  </si>
  <si>
    <t>18.10.2019 16:55:54</t>
  </si>
  <si>
    <t>PKPVDMFC-2019-10-17-092150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</si>
  <si>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22.10.2019 11:12:21</t>
  </si>
  <si>
    <t>22.10.2019 12:09:23</t>
  </si>
  <si>
    <t>ef1902a2-82c1-41df-95c1-d047c7221079</t>
  </si>
  <si>
    <t>18.10.2019 17:23:54</t>
  </si>
  <si>
    <t>PKPVDMFC-2019-10-16-164593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</si>
  <si>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21.10.2019 8:32:59</t>
  </si>
  <si>
    <t>22.10.2019 8:42:42</t>
  </si>
  <si>
    <t>00ca2ea5-cb5e-4030-a9a9-813034ec5899</t>
  </si>
  <si>
    <t>18.10.2019 20:25:10</t>
  </si>
  <si>
    <t>PKPVDMFC-2019-10-10-142660 уведомление об окончании и предсавленный застройщиком технический план</t>
  </si>
  <si>
    <t>22.10.2019 8:39:58</t>
  </si>
  <si>
    <t>afd59b75-32d8-4a2a-9842-68a8bbb39810</t>
  </si>
  <si>
    <t>18.10.2019 20:35:57</t>
  </si>
  <si>
    <t>PKPVDMFC-2019-10-17-118582 направить уведомление об окончании реконструкции объекта капитального строительства</t>
  </si>
  <si>
    <t>21.10.2019 14:53:46</t>
  </si>
  <si>
    <t>21.10.2019 15:06:40</t>
  </si>
  <si>
    <t>8e9dfcb9-9273-4e4d-ab6a-1cf2e7a5a3a6</t>
  </si>
  <si>
    <t>18.10.2019 21:31:52</t>
  </si>
  <si>
    <t>21.10.2019 8:48:19</t>
  </si>
  <si>
    <t>21.10.2019 17:31:51</t>
  </si>
  <si>
    <t>9447483c-6138-4890-adc9-345a8a9a6bc1</t>
  </si>
  <si>
    <t>18.10.2019 21:54:42</t>
  </si>
  <si>
    <t>PKPVDMFC-2019-10-17-135488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</si>
  <si>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21.10.2019 17:20:45</t>
  </si>
  <si>
    <t>ce96412f-987d-4916-b439-d1e77ff1fcdb</t>
  </si>
  <si>
    <t>21.10.2019 15:55:38</t>
  </si>
  <si>
    <t>PKPVDMFC-2019-10-17-158209 направить уведомление об окончании реконструкции объекта капитального строительства</t>
  </si>
  <si>
    <t>22.10.2019 8:37:23</t>
  </si>
  <si>
    <t>22.10.2019 8:45:00</t>
  </si>
  <si>
    <t>2e828fc7-45cf-4c2b-8af4-d25f3f7683ce</t>
  </si>
  <si>
    <t>21.10.2019 16:36:52</t>
  </si>
  <si>
    <t>4216146</t>
  </si>
  <si>
    <t>22.10.2019 8:12:02</t>
  </si>
  <si>
    <t>22.10.2019 10:00:20</t>
  </si>
  <si>
    <t>cc09f71f-61a7-44c2-b091-498bb50f5735</t>
  </si>
  <si>
    <t>21.10.2019 16:38:53</t>
  </si>
  <si>
    <t>4216173</t>
  </si>
  <si>
    <t>22.10.2019 9:54:40</t>
  </si>
  <si>
    <t>59475569-4650-423b-af99-c60b38422274</t>
  </si>
  <si>
    <t>21.10.2019 18:31:11</t>
  </si>
  <si>
    <t>PKPVDMFC-2019-10-17-132846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</si>
  <si>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23.10.2019 12:32:50</t>
  </si>
  <si>
    <t>23.10.2019 12:57:48</t>
  </si>
  <si>
    <t>aaa8d08a-7eae-4af8-bfcf-c9bb5c2532e6</t>
  </si>
  <si>
    <t>21.10.2019 22:58:55</t>
  </si>
  <si>
    <t>PKPVDMFC-2019-10-18-168029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</si>
  <si>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22.10.2019 8:43:58</t>
  </si>
  <si>
    <t>22.10.2019 9:13:11</t>
  </si>
  <si>
    <t>5b33bc31-32d8-47c3-8c71-a739127df179</t>
  </si>
  <si>
    <t>21.10.2019 23:01:46</t>
  </si>
  <si>
    <t>PKPVD-2019-10-18-082351 направить уведомление об окончании строительства и техничекский план</t>
  </si>
  <si>
    <t>22.10.2019 8:59:59</t>
  </si>
  <si>
    <t>f334fdc7-b68b-4529-a58d-75b633f0fe3e</t>
  </si>
  <si>
    <t>21.10.2019 23:15:50</t>
  </si>
  <si>
    <t>PKPVDMFC-2019-10-18-105416 направить уведомление об окончании строительства и технический план</t>
  </si>
  <si>
    <t>22.10.2019 8:12:03</t>
  </si>
  <si>
    <t>22.10.2019 10:08:34</t>
  </si>
  <si>
    <t>76bf8085-0826-427e-8bde-c5fc0df32d8d</t>
  </si>
  <si>
    <t>22.10.2019 15:27:02</t>
  </si>
  <si>
    <t>22.10.2019 15:45:46</t>
  </si>
  <si>
    <t>22.10.2019 16:40:32</t>
  </si>
  <si>
    <t>97ee2e6b-c0b0-4486-99b8-22e7907a919a</t>
  </si>
  <si>
    <t>22.10.2019 20:21:58</t>
  </si>
  <si>
    <t>PKPVDMFC-2019-10-18-148867 направить уведомление об окончании строительства объекта капитального строительства</t>
  </si>
  <si>
    <t>22a51dd8-5032-476b-980c-9f4988b7a9b2</t>
  </si>
  <si>
    <t>22.10.2019 20:34:31</t>
  </si>
  <si>
    <t>PKPVDMFC-2019-10-19-079901 направить уведомление об окончании строительства и технический план</t>
  </si>
  <si>
    <t>23.10.2019 7:43:09</t>
  </si>
  <si>
    <t>23.10.2019 8:14:56</t>
  </si>
  <si>
    <t>6cab07cc-a9a4-4c4c-b3b5-ae66bda25797</t>
  </si>
  <si>
    <t>22.10.2019 21:33:28</t>
  </si>
  <si>
    <t>PKPVDMFC-2019-10-19-057835 направить уведомление об окончании строительства и технический план</t>
  </si>
  <si>
    <t>23.10.2019 8:28:43</t>
  </si>
  <si>
    <t>5ae7e868-7fea-4aa3-8351-292d5194f9f7</t>
  </si>
  <si>
    <t>22.10.2019 22:31:06</t>
  </si>
  <si>
    <t>PKPVDMFC-2019-10-03-156608 уведомление об окончании строительства и технический план</t>
  </si>
  <si>
    <t>23.10.2019 9:18:53</t>
  </si>
  <si>
    <t>24.10.2019 13:19:55</t>
  </si>
  <si>
    <t>7c6edc73-59ba-499e-b242-becd1d1813e3</t>
  </si>
  <si>
    <t>22.10.2019 22:45:06</t>
  </si>
  <si>
    <t>PKPVDMFC-2019-10-21-132271 Решение о переводе нежилого помещения в жилое: предоставить документы в xml-файле или в zip-архиве согласно приказу от 15 сентября 2016 № П/0465</t>
  </si>
  <si>
    <t>23.10.2019 9:23:38</t>
  </si>
  <si>
    <t>23.10.2019 9:38:31</t>
  </si>
  <si>
    <t>b31cbfb1-f1fb-4442-a157-7e3606a3420f</t>
  </si>
  <si>
    <t>22.10.2019 23:24:38</t>
  </si>
  <si>
    <t>PKPVDMFC-2019-10-21-088443 направить уведомление об окончании реконструкции и технический план</t>
  </si>
  <si>
    <t>23.10.2019 7:43:10</t>
  </si>
  <si>
    <t>23.10.2019 8:21:33</t>
  </si>
  <si>
    <t>969cc0c8-e6cf-45ef-a3db-a5bd8278a613</t>
  </si>
  <si>
    <t>23.10.2019 8:38:41</t>
  </si>
  <si>
    <t>23.10.2019 17:03:43</t>
  </si>
  <si>
    <t>24.10.2019 11:45:07</t>
  </si>
  <si>
    <t>fba47330-2da7-490c-b32a-54d134c59a27</t>
  </si>
  <si>
    <t>23.10.2019 20:10:29</t>
  </si>
  <si>
    <t>PKPVDMFC-2019-10-21-133999 направить уведомление об окончании строительства и технический план</t>
  </si>
  <si>
    <t>24.10.2019 8:48:27</t>
  </si>
  <si>
    <t>24.10.2019 8:58:15</t>
  </si>
  <si>
    <t>3732c14c-93bb-4dc8-9718-b6e77b9cdcce</t>
  </si>
  <si>
    <t>23.10.2019 20:24:52</t>
  </si>
  <si>
    <t>PKPVDMFC-2019-10-21-095630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</si>
  <si>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24.10.2019 7:36:13</t>
  </si>
  <si>
    <t>24.10.2019 8:45:54</t>
  </si>
  <si>
    <t>761fd27c-768e-438a-9616-055e05338cd3</t>
  </si>
  <si>
    <t>23.10.2019 21:50:54</t>
  </si>
  <si>
    <t>PKPVDMFC-2019-10-22-099524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</si>
  <si>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24.10.2019 8:30:15</t>
  </si>
  <si>
    <t>25.10.2019 9:11:13</t>
  </si>
  <si>
    <t>d1247fd0-30be-4bab-952f-9e5c6f756450</t>
  </si>
  <si>
    <t>23.10.2019 22:30:42</t>
  </si>
  <si>
    <t>КУВД-001/2019-13095254</t>
  </si>
  <si>
    <t>24.10.2019 8:48:28</t>
  </si>
  <si>
    <t>29.10.2019 10:38:36</t>
  </si>
  <si>
    <t>78b7fbd6-278a-4237-8c6e-20f97a92f536</t>
  </si>
  <si>
    <t>23.10.2019 23:22:04</t>
  </si>
  <si>
    <t>PKPVDMFC-2019-10-22-135545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</si>
  <si>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24.10.2019 9:01:36</t>
  </si>
  <si>
    <t>09170189-b8e0-4731-9850-e47b4617f165</t>
  </si>
  <si>
    <t>24.10.2019 0:04:39</t>
  </si>
  <si>
    <t>PKPVDMFC-2019-10-22-032448</t>
  </si>
  <si>
    <t>25.10.2019 9:22:25</t>
  </si>
  <si>
    <t>16b7482a-7f5f-44a7-abbd-a7007b0782c7</t>
  </si>
  <si>
    <t>24.10.2019 11:47:23</t>
  </si>
  <si>
    <t>24.10.2019 15:16:05</t>
  </si>
  <si>
    <t>24.10.2019 15:38:57</t>
  </si>
  <si>
    <t>972b35b2-cfeb-4ade-a3b4-0b1a8d74bc88</t>
  </si>
  <si>
    <t>24.10.2019 15:39:55</t>
  </si>
  <si>
    <t>24.10.2019 15:46:26</t>
  </si>
  <si>
    <t>25.10.2019 14:54:18</t>
  </si>
  <si>
    <t>f98144f8-5b6c-40d9-ba2b-8858d4f5959c</t>
  </si>
  <si>
    <t>24.10.2019 18:45:25</t>
  </si>
  <si>
    <t>PKPVDMFC-2019-09-05-057746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</si>
  <si>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25.10.2019 8:59:40</t>
  </si>
  <si>
    <t>25.10.2019 10:45:59</t>
  </si>
  <si>
    <t>8cf55b0c-e15c-40d3-9f8f-aa516bdfc4f9</t>
  </si>
  <si>
    <t>24.10.2019 18:53:44</t>
  </si>
  <si>
    <t>28.10.2019 9:49:06</t>
  </si>
  <si>
    <t>28.10.2019 9:59:13</t>
  </si>
  <si>
    <t>5ee097c4-e68e-4165-a1ea-1b90f06f613a</t>
  </si>
  <si>
    <t>24.10.2019 20:15:39</t>
  </si>
  <si>
    <t>PKPVDMFC-2019-10-22-130574 направить уведомление об окончании строительства и технический план</t>
  </si>
  <si>
    <t>25.10.2019 9:21:45</t>
  </si>
  <si>
    <t>25.10.2019 9:24:08</t>
  </si>
  <si>
    <t>e6d0ce1e-82d1-4171-9e80-4fa8ae6303f6</t>
  </si>
  <si>
    <t>24.10.2019 21:08:13</t>
  </si>
  <si>
    <t>PKPVDMFC-2019-10-21-072088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</si>
  <si>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25.10.2019 9:01:01</t>
  </si>
  <si>
    <t>25.10.2019 9:18:16</t>
  </si>
  <si>
    <t>f202e06d-b325-4a65-acbc-bf5b72d60ac5</t>
  </si>
  <si>
    <t>24.10.2019 21:19:43</t>
  </si>
  <si>
    <t>PKPVDMFC-2019-10-22-114162 направить уведомление об окончании строительства и технический план</t>
  </si>
  <si>
    <t>25.10.2019 9:21:46</t>
  </si>
  <si>
    <t>25.10.2019 9:27:26</t>
  </si>
  <si>
    <t>79f916a2-b67d-4cd7-a300-434b6e75716f</t>
  </si>
  <si>
    <t>24.10.2019 22:02:09</t>
  </si>
  <si>
    <t>PKPVDMFC-2019-10-23-083481 уведомление об окончании строительства и технический план</t>
  </si>
  <si>
    <t>25.10.2019 11:39:19</t>
  </si>
  <si>
    <t>07.11.2019 12:44:54</t>
  </si>
  <si>
    <t>e0c13631-3838-486f-8638-580021b971a9</t>
  </si>
  <si>
    <t>24.10.2019 22:32:25</t>
  </si>
  <si>
    <t>PKPVDMFC-2019-10-22-073091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</si>
  <si>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25.10.2019 8:41:11</t>
  </si>
  <si>
    <t>25.10.2019 9:26:07</t>
  </si>
  <si>
    <t>b3bf0556-0562-405d-b718-eca9c5334599</t>
  </si>
  <si>
    <t>24.10.2019 23:01:13</t>
  </si>
  <si>
    <t>PKPVDMFC-2019-10-23-113143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</si>
  <si>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25.10.2019 9:39:28</t>
  </si>
  <si>
    <t>b962648f-e47e-4ecb-81ca-a565c6b4578d</t>
  </si>
  <si>
    <t>25.10.2019 16:36:17</t>
  </si>
  <si>
    <t>PKPVDMFC-2019-10-23-100472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</si>
  <si>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28.10.2019 9:22:24</t>
  </si>
  <si>
    <t>28.10.2019 9:36:43</t>
  </si>
  <si>
    <t>34bdac44-fa16-4d24-9bfd-ed2ac051c1cc</t>
  </si>
  <si>
    <t>25.10.2019 17:32:21</t>
  </si>
  <si>
    <t>PKPVDMFC-2019-10-23-095780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</si>
  <si>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28.10.2019 7:37:37</t>
  </si>
  <si>
    <t>28.10.2019 8:20:52</t>
  </si>
  <si>
    <t>2c52c182-ce2a-49fe-8bdf-af97951f8862</t>
  </si>
  <si>
    <t>25.10.2019 18:35:09</t>
  </si>
  <si>
    <t>28.10.2019 7:37:38</t>
  </si>
  <si>
    <t>28.10.2019 8:31:43</t>
  </si>
  <si>
    <t>cad5beed-33a3-417c-9122-ab6b625c2d2d</t>
  </si>
  <si>
    <t>25.10.2019 21:15:52</t>
  </si>
  <si>
    <t>PKPVDMFC-2019-10-18-148867</t>
  </si>
  <si>
    <t>5de7a486-1edd-45e2-abc3-63513a12e8a7</t>
  </si>
  <si>
    <t>25.10.2019 21:39:48</t>
  </si>
  <si>
    <t>PKPVDMFC-2019-10-23-107391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</si>
  <si>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28.10.2019 8:43:19</t>
  </si>
  <si>
    <t>28.10.2019 12:01:19</t>
  </si>
  <si>
    <t>abd0c8fa-51fe-48e1-9bdc-e79c5740eea3</t>
  </si>
  <si>
    <t>28.10.2019 20:41:54</t>
  </si>
  <si>
    <t>PKPVDMFC-2019-10-24-064471</t>
  </si>
  <si>
    <t>29.10.2019 7:35:49</t>
  </si>
  <si>
    <t>29.10.2019 8:45:17</t>
  </si>
  <si>
    <t>2e4d44e7-865b-44a3-9af5-224a31b85e05</t>
  </si>
  <si>
    <t>28.10.2019 21:15:27</t>
  </si>
  <si>
    <t>PKPVDMFC-2019-10-24-123884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</si>
  <si>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29.10.2019 8:27:40</t>
  </si>
  <si>
    <t>29.10.2019 9:02:25</t>
  </si>
  <si>
    <t>fda13e30-a351-47eb-bc77-7fd3c0bbeab8</t>
  </si>
  <si>
    <t>28.10.2019 21:29:47</t>
  </si>
  <si>
    <t>PKPVDMFC-2019-10-24-124289 направить уведомление об окончании реконструкции и технический план</t>
  </si>
  <si>
    <t>29.10.2019 7:35:50</t>
  </si>
  <si>
    <t>29.10.2019 8:52:02</t>
  </si>
  <si>
    <t>3fd8d704-a8eb-4432-ba74-483fb2ac4369</t>
  </si>
  <si>
    <t>28.10.2019 21:39:45</t>
  </si>
  <si>
    <t>PKPVDMFC-2019-10-24-163748 направить уведомление об окончании строительства и технический план</t>
  </si>
  <si>
    <t>29.10.2019 9:07:54</t>
  </si>
  <si>
    <t>29.10.2019 9:11:45</t>
  </si>
  <si>
    <t>d4b49c00-e9bb-47a8-8b0b-7c9c424e0410</t>
  </si>
  <si>
    <t>29.10.2019 15:28:52</t>
  </si>
  <si>
    <t>PKPVDMFC-2019-10-25-172988 запрос на уведомление об окончании реконструкции и технический план</t>
  </si>
  <si>
    <t>854e05b5-c82a-4d24-94a9-8d1a235d9d9e</t>
  </si>
  <si>
    <t>29.10.2019 16:26:37</t>
  </si>
  <si>
    <t>30.10.2019 8:30:36</t>
  </si>
  <si>
    <t>31.10.2019 8:45:05</t>
  </si>
  <si>
    <t>79b8d05d-a5bd-4778-b82b-ed31d3f04fe2</t>
  </si>
  <si>
    <t>29.10.2019 17:56:58</t>
  </si>
  <si>
    <t>PKPVDMFC-2019-10-24-085192 уведомление об окончании строительства и технический план</t>
  </si>
  <si>
    <t>30.10.2019 8:30:37</t>
  </si>
  <si>
    <t>31.10.2019 8:52:10</t>
  </si>
  <si>
    <t>7dd49582-f219-4f09-8704-12c58838d412</t>
  </si>
  <si>
    <t>29.10.2019 18:11:01</t>
  </si>
  <si>
    <t>30.10.2019 15:53:58</t>
  </si>
  <si>
    <t>c7f98c6e-82f8-47fd-8312-11fd86fdec0e</t>
  </si>
  <si>
    <t>29.10.2019 22:41:23</t>
  </si>
  <si>
    <t>PKPVDMFC-2019-10-28-043793 направить уведомление об окончании реконструкции и технический план</t>
  </si>
  <si>
    <t>66614000</t>
  </si>
  <si>
    <t>Дорогобужский муниципальный район</t>
  </si>
  <si>
    <t>06.11.2019 9:57:55</t>
  </si>
  <si>
    <t>06.11.2019 13:22:18</t>
  </si>
  <si>
    <t>e298cca5-01b1-4e37-adaa-b5df0097127d</t>
  </si>
  <si>
    <t>30.10.2019 16:25:42</t>
  </si>
  <si>
    <t>PKPVDMFC-2019-10-18-168725</t>
  </si>
  <si>
    <t>31.10.2019 8:26:20</t>
  </si>
  <si>
    <t>31.10.2019 8:58:12</t>
  </si>
  <si>
    <t>7a39e713-68c2-4d35-a723-f94d3d2ee21d</t>
  </si>
  <si>
    <t>30.10.2019 20:15:11</t>
  </si>
  <si>
    <t>PKPVDMFC-2019-10-29-099990 направить уведомление об окончании реконструкции и технический план</t>
  </si>
  <si>
    <t>31.10.2019 9:28:11</t>
  </si>
  <si>
    <t>07.11.2019 14:42:01</t>
  </si>
  <si>
    <t>102a2a71-c744-4143-9a28-987d8919cba6</t>
  </si>
  <si>
    <t>30.10.2019 21:17:07</t>
  </si>
  <si>
    <t>PKPVDMFC-2019-10-29-161371 уведомление об окончании строительства и технический план</t>
  </si>
  <si>
    <t>31.10.2019 7:38:57</t>
  </si>
  <si>
    <t>31.10.2019 8:08:47</t>
  </si>
  <si>
    <t>2a2f4112-7538-450c-a6fc-505c38d69b88</t>
  </si>
  <si>
    <t>30.10.2019 21:35:28</t>
  </si>
  <si>
    <t>PKPVDMFC-2019-10-29-222340 направить уведомление об окончании строительства и технический план</t>
  </si>
  <si>
    <t>31.10.2019 7:38:58</t>
  </si>
  <si>
    <t>31.10.2019 8:14:58</t>
  </si>
  <si>
    <t>1d12a196-c2ef-4046-bbd8-bd6c08893a08</t>
  </si>
  <si>
    <t>30.10.2019 22:21:28</t>
  </si>
  <si>
    <t>PKPVDMFC-2019-10-18-134429 уведомление на соответсвии построенного садового дома и техплан</t>
  </si>
  <si>
    <t>31.10.2019 9:03:36</t>
  </si>
  <si>
    <t>889c4111-a03a-4d0c-8dcf-793813ba1369</t>
  </si>
  <si>
    <t>30.10.2019 22:36:17</t>
  </si>
  <si>
    <t>PKPVDMFC-2019-10-29-161123 направить уведомление об окончании реконструкции и технический план</t>
  </si>
  <si>
    <t>05.11.2019 16:11:09</t>
  </si>
  <si>
    <t>05.11.2019 16:47:27</t>
  </si>
  <si>
    <t>b5c1e1ed-c85e-4a99-9abc-465b3cf67d2f</t>
  </si>
  <si>
    <t>30.10.2019 23:24:19</t>
  </si>
  <si>
    <t>PKPVDMFC-2019-10-28-074525</t>
  </si>
  <si>
    <t>05.11.2019 16:11:19</t>
  </si>
  <si>
    <t>06.11.2019 8:44:42</t>
  </si>
  <si>
    <t>b94dc2f9-d4bd-45a1-bd0f-7765e15492ed</t>
  </si>
  <si>
    <t>31.10.2019 9:58:38</t>
  </si>
  <si>
    <t>01.11.2019 8:40:35</t>
  </si>
  <si>
    <t>05.11.2019 8:35:05</t>
  </si>
  <si>
    <t>f4fc2649-5ef4-4f08-ad5b-1276e9a8d7da</t>
  </si>
  <si>
    <t>31.10.2019 15:05:45</t>
  </si>
  <si>
    <t>OfSite-2019-10-28-075664</t>
  </si>
  <si>
    <t>66644492</t>
  </si>
  <si>
    <t>Населенные пункты, входящие в состав сельского поселения Стабенское Смоленского муниципального района: Талашкинское</t>
  </si>
  <si>
    <t>31.10.2019 15:08:01</t>
  </si>
  <si>
    <t>389412ae-6a4f-4cb6-923a-a4580d90b2df</t>
  </si>
  <si>
    <t>Gorelysheva_TJ</t>
  </si>
  <si>
    <t>31.10.2019 19:28:20</t>
  </si>
  <si>
    <t>PKPVDMFC-2019-10-29-132030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</si>
  <si>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01.11.2019 8:40:36</t>
  </si>
  <si>
    <t>05.11.2019 8:44:12</t>
  </si>
  <si>
    <t>4b8f6ebe-fd03-406c-83d3-2c389408c4f8</t>
  </si>
  <si>
    <t>31.10.2019 20:05:53</t>
  </si>
  <si>
    <t>PKPVDMFC-2019-10-25-164173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</si>
  <si>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01.11.2019 8:01:58</t>
  </si>
  <si>
    <t>01.11.2019 8:39:01</t>
  </si>
  <si>
    <t>26eec894-9755-4728-a672-7823eb3ec4c9</t>
  </si>
  <si>
    <t>31.10.2019 20:24:21</t>
  </si>
  <si>
    <t>OfSite-2019-10-29-147947 уведомление об окончании реконструкции и уведомление о соответствии реконструированного объекта</t>
  </si>
  <si>
    <t>01.11.2019 10:46:40</t>
  </si>
  <si>
    <t>01.11.2019 10:57:32</t>
  </si>
  <si>
    <t>3ee46334-cf07-48e5-8724-fba29787379e</t>
  </si>
  <si>
    <t>31.10.2019 20:46:17</t>
  </si>
  <si>
    <t>PKPVDMFC-2019-10-25-121682 направить уведомление об окончании строительства и технический план</t>
  </si>
  <si>
    <t>01.11.2019 8:58:21</t>
  </si>
  <si>
    <t>01.11.2019 9:01:45</t>
  </si>
  <si>
    <t>08fc305d-4fcb-4ff0-8c0a-072ae7d3b416</t>
  </si>
  <si>
    <t>31.10.2019 23:47:53</t>
  </si>
  <si>
    <t>PKPVDMFC-2019-10-30-126636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</si>
  <si>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05.11.2019 16:11:12</t>
  </si>
  <si>
    <t>05.11.2019 16:52:33</t>
  </si>
  <si>
    <t>05935d4e-80e6-42fa-81c3-457b5945b45a</t>
  </si>
  <si>
    <t>Ответ (раб.дни)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</si>
</sst>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6">
    <xf numFmtId="0" fontId="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21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9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3" fillId="0" borderId="0"/>
    <xf numFmtId="0" fontId="1" fillId="0" borderId="0"/>
  </cellStyleXfs>
  <cellXfs count="192">
    <xf numFmtId="0" fontId="0" fillId="0" borderId="0" xfId="0"/>
    <xf numFmtId="0" fontId="22" fillId="4" borderId="15" xfId="2" applyFont="1" applyFill="1" applyBorder="1" applyAlignment="1">
      <alignment horizontal="center" vertical="center"/>
    </xf>
    <xf numFmtId="0" fontId="22" fillId="4" borderId="16" xfId="2" applyFont="1" applyFill="1" applyBorder="1" applyAlignment="1">
      <alignment horizontal="center" vertical="center"/>
    </xf>
    <xf numFmtId="0" fontId="22" fillId="8" borderId="15" xfId="2" applyFont="1" applyFill="1" applyBorder="1" applyAlignment="1">
      <alignment horizontal="center" vertical="center"/>
    </xf>
    <xf numFmtId="0" fontId="22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8" borderId="17" xfId="2" applyFill="1" applyBorder="1" applyAlignment="1">
      <alignment horizontal="center" vertical="center"/>
    </xf>
    <xf numFmtId="0" fontId="21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8" borderId="1" xfId="2" applyFill="1" applyBorder="1" applyAlignment="1">
      <alignment horizontal="center" vertical="center"/>
    </xf>
    <xf numFmtId="0" fontId="21" fillId="8" borderId="9" xfId="2" applyFill="1" applyBorder="1" applyAlignment="1">
      <alignment horizontal="center" vertical="center"/>
    </xf>
    <xf numFmtId="0" fontId="21" fillId="8" borderId="22" xfId="2" applyFill="1" applyBorder="1" applyAlignment="1">
      <alignment horizontal="center" vertical="center"/>
    </xf>
    <xf numFmtId="0" fontId="21" fillId="8" borderId="23" xfId="2" applyFill="1" applyBorder="1" applyAlignment="1">
      <alignment horizontal="center" vertical="center"/>
    </xf>
    <xf numFmtId="0" fontId="20" fillId="0" borderId="0" xfId="1" applyFill="1" applyBorder="1" applyAlignment="1">
      <alignment horizontal="center" vertical="center"/>
    </xf>
    <xf numFmtId="0" fontId="21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2" fillId="2" borderId="24" xfId="0" applyFont="1" applyFill="1" applyBorder="1" applyAlignment="1">
      <alignment horizontal="center" vertical="center"/>
    </xf>
    <xf numFmtId="0" fontId="22" fillId="2" borderId="27" xfId="9" applyFont="1" applyFill="1" applyBorder="1" applyAlignment="1">
      <alignment vertical="center"/>
    </xf>
    <xf numFmtId="0" fontId="22" fillId="2" borderId="28" xfId="10" applyFont="1" applyFill="1" applyBorder="1" applyAlignment="1">
      <alignment horizontal="center" vertical="center" wrapText="1"/>
    </xf>
    <xf numFmtId="0" fontId="22" fillId="2" borderId="27" xfId="10" applyFont="1" applyFill="1" applyBorder="1" applyAlignment="1">
      <alignment horizontal="center" vertical="center" wrapText="1"/>
    </xf>
    <xf numFmtId="0" fontId="22" fillId="2" borderId="26" xfId="1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19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19" fillId="0" borderId="8" xfId="9" applyBorder="1" applyAlignment="1">
      <alignment horizontal="left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19" fillId="0" borderId="8" xfId="9" applyBorder="1"/>
    <xf numFmtId="0" fontId="0" fillId="0" borderId="22" xfId="0" applyBorder="1" applyAlignment="1">
      <alignment horizontal="center" vertical="center"/>
    </xf>
    <xf numFmtId="0" fontId="19" fillId="0" borderId="32" xfId="9" applyFill="1" applyBorder="1"/>
    <xf numFmtId="10" fontId="0" fillId="11" borderId="32" xfId="8" applyNumberFormat="1" applyFont="1" applyFill="1" applyBorder="1" applyAlignment="1">
      <alignment horizontal="center" vertical="center"/>
    </xf>
    <xf numFmtId="0" fontId="24" fillId="10" borderId="24" xfId="0" applyFont="1" applyFill="1" applyBorder="1" applyAlignment="1">
      <alignment horizontal="center"/>
    </xf>
    <xf numFmtId="0" fontId="24" fillId="10" borderId="27" xfId="0" applyFont="1" applyFill="1" applyBorder="1" applyAlignment="1">
      <alignment horizontal="center"/>
    </xf>
    <xf numFmtId="0" fontId="24" fillId="11" borderId="29" xfId="0" applyFont="1" applyFill="1" applyBorder="1" applyAlignment="1">
      <alignment horizontal="center"/>
    </xf>
    <xf numFmtId="10" fontId="24" fillId="11" borderId="27" xfId="8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justify" wrapText="1"/>
    </xf>
    <xf numFmtId="0" fontId="0" fillId="0" borderId="0" xfId="0" applyBorder="1"/>
    <xf numFmtId="0" fontId="22" fillId="3" borderId="13" xfId="13" applyFont="1" applyFill="1" applyBorder="1" applyAlignment="1">
      <alignment horizontal="center" vertical="center"/>
    </xf>
    <xf numFmtId="0" fontId="22" fillId="3" borderId="15" xfId="13" applyFont="1" applyFill="1" applyBorder="1" applyAlignment="1">
      <alignment horizontal="center" vertical="center"/>
    </xf>
    <xf numFmtId="0" fontId="22" fillId="5" borderId="13" xfId="13" applyFont="1" applyFill="1" applyBorder="1" applyAlignment="1">
      <alignment horizontal="center" vertical="center"/>
    </xf>
    <xf numFmtId="0" fontId="22" fillId="5" borderId="15" xfId="13" applyFont="1" applyFill="1" applyBorder="1" applyAlignment="1">
      <alignment horizontal="center" vertical="center"/>
    </xf>
    <xf numFmtId="0" fontId="22" fillId="6" borderId="15" xfId="13" applyFont="1" applyFill="1" applyBorder="1" applyAlignment="1">
      <alignment horizontal="center" vertical="center"/>
    </xf>
    <xf numFmtId="0" fontId="22" fillId="6" borderId="16" xfId="13" applyFont="1" applyFill="1" applyBorder="1" applyAlignment="1">
      <alignment horizontal="center" vertical="center"/>
    </xf>
    <xf numFmtId="0" fontId="22" fillId="7" borderId="13" xfId="13" applyFont="1" applyFill="1" applyBorder="1" applyAlignment="1">
      <alignment horizontal="center" vertical="center"/>
    </xf>
    <xf numFmtId="0" fontId="22" fillId="7" borderId="15" xfId="13" applyFont="1" applyFill="1" applyBorder="1" applyAlignment="1">
      <alignment horizontal="center" vertical="center"/>
    </xf>
    <xf numFmtId="0" fontId="18" fillId="0" borderId="18" xfId="13" applyBorder="1" applyAlignment="1">
      <alignment horizontal="left" vertical="center"/>
    </xf>
    <xf numFmtId="0" fontId="22" fillId="5" borderId="19" xfId="13" applyFont="1" applyFill="1" applyBorder="1" applyAlignment="1">
      <alignment horizontal="center" vertical="center"/>
    </xf>
    <xf numFmtId="0" fontId="18" fillId="5" borderId="1" xfId="13" applyFill="1" applyBorder="1" applyAlignment="1">
      <alignment horizontal="center" vertical="center"/>
    </xf>
    <xf numFmtId="0" fontId="22" fillId="6" borderId="19" xfId="13" applyFont="1" applyFill="1" applyBorder="1" applyAlignment="1">
      <alignment horizontal="center" vertical="center"/>
    </xf>
    <xf numFmtId="0" fontId="18" fillId="6" borderId="1" xfId="13" applyFill="1" applyBorder="1" applyAlignment="1">
      <alignment horizontal="center" vertical="center"/>
    </xf>
    <xf numFmtId="0" fontId="18" fillId="7" borderId="19" xfId="13" applyFill="1" applyBorder="1" applyAlignment="1">
      <alignment horizontal="center" vertical="center"/>
    </xf>
    <xf numFmtId="0" fontId="18" fillId="7" borderId="17" xfId="13" applyFill="1" applyBorder="1" applyAlignment="1">
      <alignment horizontal="center" vertical="center"/>
    </xf>
    <xf numFmtId="0" fontId="18" fillId="0" borderId="8" xfId="13" applyBorder="1" applyAlignment="1">
      <alignment horizontal="left" vertical="center"/>
    </xf>
    <xf numFmtId="0" fontId="22" fillId="5" borderId="7" xfId="13" applyFont="1" applyFill="1" applyBorder="1" applyAlignment="1">
      <alignment horizontal="center" vertical="center"/>
    </xf>
    <xf numFmtId="0" fontId="22" fillId="6" borderId="7" xfId="13" applyFont="1" applyFill="1" applyBorder="1" applyAlignment="1">
      <alignment horizontal="center" vertical="center"/>
    </xf>
    <xf numFmtId="0" fontId="18" fillId="7" borderId="7" xfId="13" applyFill="1" applyBorder="1" applyAlignment="1">
      <alignment horizontal="center" vertical="center"/>
    </xf>
    <xf numFmtId="0" fontId="18" fillId="7" borderId="1" xfId="13" applyFill="1" applyBorder="1" applyAlignment="1">
      <alignment horizontal="center" vertical="center"/>
    </xf>
    <xf numFmtId="0" fontId="18" fillId="5" borderId="7" xfId="13" applyFill="1" applyBorder="1" applyAlignment="1">
      <alignment horizontal="center" vertical="center"/>
    </xf>
    <xf numFmtId="0" fontId="18" fillId="6" borderId="7" xfId="13" applyFill="1" applyBorder="1" applyAlignment="1">
      <alignment horizontal="center" vertical="center"/>
    </xf>
    <xf numFmtId="0" fontId="18" fillId="0" borderId="8" xfId="13" applyBorder="1"/>
    <xf numFmtId="0" fontId="23" fillId="5" borderId="1" xfId="13" applyFont="1" applyFill="1" applyBorder="1" applyAlignment="1">
      <alignment horizontal="center" vertical="center"/>
    </xf>
    <xf numFmtId="0" fontId="23" fillId="6" borderId="1" xfId="13" applyFont="1" applyFill="1" applyBorder="1" applyAlignment="1">
      <alignment horizontal="center" vertical="center"/>
    </xf>
    <xf numFmtId="0" fontId="17" fillId="5" borderId="7" xfId="13" applyFont="1" applyFill="1" applyBorder="1" applyAlignment="1">
      <alignment horizontal="center" vertical="center"/>
    </xf>
    <xf numFmtId="0" fontId="17" fillId="6" borderId="7" xfId="13" applyFont="1" applyFill="1" applyBorder="1" applyAlignment="1">
      <alignment horizontal="center" vertical="center"/>
    </xf>
    <xf numFmtId="0" fontId="18" fillId="0" borderId="8" xfId="13" applyFill="1" applyBorder="1"/>
    <xf numFmtId="0" fontId="22" fillId="5" borderId="21" xfId="13" applyFont="1" applyFill="1" applyBorder="1" applyAlignment="1">
      <alignment horizontal="center" vertical="center"/>
    </xf>
    <xf numFmtId="0" fontId="18" fillId="7" borderId="21" xfId="13" applyFill="1" applyBorder="1" applyAlignment="1">
      <alignment horizontal="center" vertical="center"/>
    </xf>
    <xf numFmtId="0" fontId="18" fillId="7" borderId="22" xfId="13" applyFill="1" applyBorder="1" applyAlignment="1">
      <alignment horizontal="center" vertical="center"/>
    </xf>
    <xf numFmtId="0" fontId="24" fillId="9" borderId="24" xfId="13" applyFont="1" applyFill="1" applyBorder="1" applyAlignment="1">
      <alignment horizontal="center" vertical="center"/>
    </xf>
    <xf numFmtId="0" fontId="24" fillId="9" borderId="25" xfId="13" applyFont="1" applyFill="1" applyBorder="1" applyAlignment="1">
      <alignment horizontal="center" vertical="center"/>
    </xf>
    <xf numFmtId="0" fontId="24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23" fillId="4" borderId="20" xfId="2" applyFont="1" applyFill="1" applyBorder="1" applyAlignment="1">
      <alignment horizontal="center" vertical="center"/>
    </xf>
    <xf numFmtId="0" fontId="23" fillId="3" borderId="7" xfId="13" applyFont="1" applyFill="1" applyBorder="1" applyAlignment="1">
      <alignment horizontal="center" vertical="center"/>
    </xf>
    <xf numFmtId="0" fontId="23" fillId="3" borderId="1" xfId="13" applyFont="1" applyFill="1" applyBorder="1" applyAlignment="1">
      <alignment horizontal="center" vertical="center"/>
    </xf>
    <xf numFmtId="0" fontId="23" fillId="4" borderId="1" xfId="2" applyFont="1" applyFill="1" applyBorder="1" applyAlignment="1">
      <alignment horizontal="center" vertical="center"/>
    </xf>
    <xf numFmtId="0" fontId="23" fillId="4" borderId="9" xfId="2" applyFont="1" applyFill="1" applyBorder="1" applyAlignment="1">
      <alignment horizontal="center" vertical="center"/>
    </xf>
    <xf numFmtId="0" fontId="27" fillId="6" borderId="7" xfId="13" applyFont="1" applyFill="1" applyBorder="1" applyAlignment="1">
      <alignment horizontal="center" vertical="center"/>
    </xf>
    <xf numFmtId="0" fontId="23" fillId="5" borderId="22" xfId="13" applyFont="1" applyFill="1" applyBorder="1" applyAlignment="1">
      <alignment horizontal="center" vertical="center"/>
    </xf>
    <xf numFmtId="0" fontId="23" fillId="6" borderId="22" xfId="13" applyFont="1" applyFill="1" applyBorder="1" applyAlignment="1">
      <alignment horizontal="center" vertical="center"/>
    </xf>
    <xf numFmtId="0" fontId="27" fillId="6" borderId="21" xfId="13" applyFont="1" applyFill="1" applyBorder="1" applyAlignment="1">
      <alignment horizontal="center" vertical="center"/>
    </xf>
    <xf numFmtId="0" fontId="26" fillId="4" borderId="9" xfId="2" applyFont="1" applyFill="1" applyBorder="1" applyAlignment="1">
      <alignment horizontal="center" vertical="center"/>
    </xf>
    <xf numFmtId="0" fontId="26" fillId="3" borderId="1" xfId="13" applyFont="1" applyFill="1" applyBorder="1" applyAlignment="1">
      <alignment horizontal="center" vertical="center"/>
    </xf>
    <xf numFmtId="0" fontId="23" fillId="3" borderId="19" xfId="13" applyFont="1" applyFill="1" applyBorder="1" applyAlignment="1">
      <alignment horizontal="center" vertical="center"/>
    </xf>
    <xf numFmtId="0" fontId="23" fillId="3" borderId="21" xfId="13" applyFont="1" applyFill="1" applyBorder="1" applyAlignment="1">
      <alignment horizontal="center" vertical="center"/>
    </xf>
    <xf numFmtId="0" fontId="23" fillId="4" borderId="17" xfId="2" applyFont="1" applyFill="1" applyBorder="1" applyAlignment="1">
      <alignment horizontal="center" vertical="center"/>
    </xf>
    <xf numFmtId="0" fontId="23" fillId="4" borderId="22" xfId="2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/>
    </xf>
    <xf numFmtId="0" fontId="26" fillId="3" borderId="17" xfId="13" applyFont="1" applyFill="1" applyBorder="1" applyAlignment="1">
      <alignment horizontal="center" vertical="center"/>
    </xf>
    <xf numFmtId="0" fontId="26" fillId="4" borderId="20" xfId="2" applyFont="1" applyFill="1" applyBorder="1" applyAlignment="1">
      <alignment horizontal="center" vertical="center"/>
    </xf>
    <xf numFmtId="0" fontId="7" fillId="3" borderId="1" xfId="13" applyFont="1" applyFill="1" applyBorder="1" applyAlignment="1">
      <alignment horizontal="center" vertical="center"/>
    </xf>
    <xf numFmtId="0" fontId="7" fillId="4" borderId="9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/>
    </xf>
    <xf numFmtId="0" fontId="24" fillId="9" borderId="35" xfId="13" applyFont="1" applyFill="1" applyBorder="1" applyAlignment="1">
      <alignment horizontal="center" vertical="center"/>
    </xf>
    <xf numFmtId="0" fontId="22" fillId="4" borderId="16" xfId="2" applyFont="1" applyFill="1" applyBorder="1" applyAlignment="1">
      <alignment horizontal="center" vertical="center" wrapText="1"/>
    </xf>
    <xf numFmtId="0" fontId="22" fillId="4" borderId="33" xfId="2" applyFont="1" applyFill="1" applyBorder="1" applyAlignment="1">
      <alignment horizontal="center" wrapText="1"/>
    </xf>
    <xf numFmtId="0" fontId="22" fillId="6" borderId="33" xfId="13" applyFont="1" applyFill="1" applyBorder="1" applyAlignment="1">
      <alignment horizontal="center"/>
    </xf>
    <xf numFmtId="0" fontId="22" fillId="6" borderId="34" xfId="13" applyFont="1" applyFill="1" applyBorder="1" applyAlignment="1">
      <alignment horizontal="center" vertical="center"/>
    </xf>
    <xf numFmtId="0" fontId="18" fillId="6" borderId="31" xfId="13" applyFill="1" applyBorder="1" applyAlignment="1">
      <alignment horizontal="center" vertical="center"/>
    </xf>
    <xf numFmtId="0" fontId="18" fillId="6" borderId="11" xfId="13" applyFill="1" applyBorder="1" applyAlignment="1">
      <alignment horizontal="center" vertical="center"/>
    </xf>
    <xf numFmtId="0" fontId="23" fillId="6" borderId="11" xfId="13" applyFont="1" applyFill="1" applyBorder="1" applyAlignment="1">
      <alignment horizontal="center" vertical="center"/>
    </xf>
    <xf numFmtId="0" fontId="23" fillId="6" borderId="36" xfId="13" applyFont="1" applyFill="1" applyBorder="1" applyAlignment="1">
      <alignment horizontal="center" vertical="center"/>
    </xf>
    <xf numFmtId="0" fontId="22" fillId="2" borderId="38" xfId="0" applyFont="1" applyFill="1" applyBorder="1" applyAlignment="1">
      <alignment horizontal="center" vertical="center" wrapText="1"/>
    </xf>
    <xf numFmtId="0" fontId="0" fillId="12" borderId="38" xfId="0" applyFill="1" applyBorder="1"/>
    <xf numFmtId="10" fontId="0" fillId="10" borderId="18" xfId="8" applyNumberFormat="1" applyFont="1" applyFill="1" applyBorder="1" applyAlignment="1">
      <alignment horizontal="center" vertical="center"/>
    </xf>
    <xf numFmtId="10" fontId="0" fillId="10" borderId="8" xfId="8" applyNumberFormat="1" applyFont="1" applyFill="1" applyBorder="1" applyAlignment="1">
      <alignment horizontal="center" vertical="center"/>
    </xf>
    <xf numFmtId="10" fontId="0" fillId="10" borderId="32" xfId="8" applyNumberFormat="1" applyFont="1" applyFill="1" applyBorder="1" applyAlignment="1">
      <alignment horizontal="center" vertical="center"/>
    </xf>
    <xf numFmtId="0" fontId="0" fillId="10" borderId="1" xfId="8" applyNumberFormat="1" applyFont="1" applyFill="1" applyBorder="1" applyAlignment="1">
      <alignment horizontal="center" vertical="center"/>
    </xf>
    <xf numFmtId="10" fontId="24" fillId="10" borderId="27" xfId="8" applyNumberFormat="1" applyFont="1" applyFill="1" applyBorder="1" applyAlignment="1">
      <alignment horizontal="center" vertical="center"/>
    </xf>
    <xf numFmtId="0" fontId="6" fillId="10" borderId="1" xfId="8" applyNumberFormat="1" applyFont="1" applyFill="1" applyBorder="1" applyAlignment="1">
      <alignment horizontal="center" vertical="center"/>
    </xf>
    <xf numFmtId="0" fontId="0" fillId="10" borderId="17" xfId="8" applyNumberFormat="1" applyFont="1" applyFill="1" applyBorder="1" applyAlignment="1">
      <alignment horizontal="center" vertical="center"/>
    </xf>
    <xf numFmtId="0" fontId="0" fillId="10" borderId="22" xfId="8" applyNumberFormat="1" applyFont="1" applyFill="1" applyBorder="1" applyAlignment="1">
      <alignment horizontal="center" vertical="center"/>
    </xf>
    <xf numFmtId="0" fontId="24" fillId="10" borderId="28" xfId="8" applyNumberFormat="1" applyFont="1" applyFill="1" applyBorder="1" applyAlignment="1">
      <alignment horizontal="center" vertical="center"/>
    </xf>
    <xf numFmtId="0" fontId="0" fillId="12" borderId="3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22" fillId="2" borderId="35" xfId="0" applyFont="1" applyFill="1" applyBorder="1" applyAlignment="1">
      <alignment horizontal="center" vertical="center" wrapText="1"/>
    </xf>
    <xf numFmtId="10" fontId="0" fillId="10" borderId="1" xfId="8" applyNumberFormat="1" applyFont="1" applyFill="1" applyBorder="1" applyAlignment="1">
      <alignment horizontal="center" vertical="center"/>
    </xf>
    <xf numFmtId="10" fontId="0" fillId="10" borderId="22" xfId="8" applyNumberFormat="1" applyFont="1" applyFill="1" applyBorder="1" applyAlignment="1">
      <alignment horizontal="center" vertical="center"/>
    </xf>
    <xf numFmtId="0" fontId="22" fillId="4" borderId="34" xfId="2" applyFont="1" applyFill="1" applyBorder="1" applyAlignment="1">
      <alignment horizontal="center" vertical="center" wrapText="1"/>
    </xf>
    <xf numFmtId="0" fontId="23" fillId="4" borderId="40" xfId="2" applyFont="1" applyFill="1" applyBorder="1" applyAlignment="1">
      <alignment horizontal="center" vertical="center"/>
    </xf>
    <xf numFmtId="0" fontId="21" fillId="8" borderId="8" xfId="2" applyFill="1" applyBorder="1" applyAlignment="1">
      <alignment horizontal="center" vertical="center"/>
    </xf>
    <xf numFmtId="0" fontId="0" fillId="10" borderId="40" xfId="8" applyNumberFormat="1" applyFont="1" applyFill="1" applyBorder="1" applyAlignment="1">
      <alignment horizontal="center" vertical="center"/>
    </xf>
    <xf numFmtId="0" fontId="0" fillId="10" borderId="0" xfId="8" applyNumberFormat="1" applyFont="1" applyFill="1" applyBorder="1" applyAlignment="1">
      <alignment horizontal="center" vertical="center"/>
    </xf>
    <xf numFmtId="0" fontId="0" fillId="10" borderId="30" xfId="8" applyNumberFormat="1" applyFont="1" applyFill="1" applyBorder="1" applyAlignment="1">
      <alignment horizontal="center" vertical="center"/>
    </xf>
    <xf numFmtId="10" fontId="22" fillId="10" borderId="28" xfId="8" applyNumberFormat="1" applyFont="1" applyFill="1" applyBorder="1" applyAlignment="1">
      <alignment horizontal="center" vertical="center"/>
    </xf>
    <xf numFmtId="10" fontId="0" fillId="10" borderId="17" xfId="8" applyNumberFormat="1" applyFont="1" applyFill="1" applyBorder="1" applyAlignment="1">
      <alignment horizontal="center" vertical="center"/>
    </xf>
    <xf numFmtId="0" fontId="22" fillId="2" borderId="25" xfId="1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/>
    </xf>
    <xf numFmtId="10" fontId="0" fillId="10" borderId="25" xfId="8" applyNumberFormat="1" applyFont="1" applyFill="1" applyBorder="1" applyAlignment="1">
      <alignment horizontal="center" vertical="center"/>
    </xf>
    <xf numFmtId="0" fontId="24" fillId="11" borderId="38" xfId="0" applyFont="1" applyFill="1" applyBorder="1" applyAlignment="1">
      <alignment horizontal="center"/>
    </xf>
    <xf numFmtId="0" fontId="26" fillId="4" borderId="40" xfId="2" applyFont="1" applyFill="1" applyBorder="1" applyAlignment="1">
      <alignment horizontal="center" vertical="center"/>
    </xf>
    <xf numFmtId="0" fontId="22" fillId="6" borderId="13" xfId="13" applyFont="1" applyFill="1" applyBorder="1" applyAlignment="1">
      <alignment horizontal="center" vertical="center"/>
    </xf>
    <xf numFmtId="0" fontId="26" fillId="6" borderId="11" xfId="13" applyFont="1" applyFill="1" applyBorder="1" applyAlignment="1">
      <alignment horizontal="center" vertical="center"/>
    </xf>
    <xf numFmtId="0" fontId="5" fillId="6" borderId="36" xfId="13" applyFont="1" applyFill="1" applyBorder="1" applyAlignment="1">
      <alignment horizontal="center" vertical="center"/>
    </xf>
    <xf numFmtId="0" fontId="5" fillId="6" borderId="1" xfId="13" applyFont="1" applyFill="1" applyBorder="1" applyAlignment="1">
      <alignment horizontal="center" vertical="center"/>
    </xf>
    <xf numFmtId="0" fontId="5" fillId="5" borderId="1" xfId="13" applyFont="1" applyFill="1" applyBorder="1" applyAlignment="1">
      <alignment horizontal="center" vertical="center"/>
    </xf>
    <xf numFmtId="0" fontId="2" fillId="4" borderId="40" xfId="2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2" fillId="6" borderId="11" xfId="13" applyFont="1" applyFill="1" applyBorder="1" applyAlignment="1">
      <alignment horizontal="center" vertical="center"/>
    </xf>
    <xf numFmtId="0" fontId="18" fillId="13" borderId="8" xfId="13" applyFill="1" applyBorder="1"/>
    <xf numFmtId="0" fontId="1" fillId="0" borderId="0" xfId="35"/>
    <xf numFmtId="0" fontId="1" fillId="14" borderId="0" xfId="35" applyFill="1"/>
    <xf numFmtId="0" fontId="26" fillId="4" borderId="0" xfId="2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/>
    </xf>
    <xf numFmtId="0" fontId="22" fillId="2" borderId="37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2" fillId="4" borderId="8" xfId="2" applyFont="1" applyFill="1" applyBorder="1" applyAlignment="1">
      <alignment horizontal="center" wrapText="1"/>
    </xf>
    <xf numFmtId="0" fontId="22" fillId="4" borderId="33" xfId="2" applyFont="1" applyFill="1" applyBorder="1" applyAlignment="1">
      <alignment horizontal="center" wrapText="1"/>
    </xf>
    <xf numFmtId="0" fontId="22" fillId="4" borderId="12" xfId="2" applyFont="1" applyFill="1" applyBorder="1" applyAlignment="1">
      <alignment horizontal="center" wrapText="1"/>
    </xf>
    <xf numFmtId="0" fontId="22" fillId="8" borderId="8" xfId="2" applyFont="1" applyFill="1" applyBorder="1" applyAlignment="1">
      <alignment horizontal="center"/>
    </xf>
    <xf numFmtId="0" fontId="22" fillId="8" borderId="33" xfId="2" applyFont="1" applyFill="1" applyBorder="1" applyAlignment="1">
      <alignment horizontal="center"/>
    </xf>
    <xf numFmtId="0" fontId="22" fillId="8" borderId="11" xfId="2" applyFont="1" applyFill="1" applyBorder="1" applyAlignment="1">
      <alignment horizontal="center"/>
    </xf>
    <xf numFmtId="0" fontId="24" fillId="0" borderId="1" xfId="0" applyFont="1" applyBorder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3" xfId="13" applyFont="1" applyFill="1" applyBorder="1" applyAlignment="1">
      <alignment horizontal="center" vertical="center"/>
    </xf>
    <xf numFmtId="0" fontId="22" fillId="2" borderId="8" xfId="13" applyFont="1" applyFill="1" applyBorder="1" applyAlignment="1">
      <alignment horizontal="center" vertical="center"/>
    </xf>
    <xf numFmtId="0" fontId="22" fillId="2" borderId="14" xfId="13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2" fillId="3" borderId="7" xfId="13" applyFont="1" applyFill="1" applyBorder="1" applyAlignment="1">
      <alignment horizontal="center"/>
    </xf>
    <xf numFmtId="0" fontId="22" fillId="3" borderId="1" xfId="13" applyFont="1" applyFill="1" applyBorder="1" applyAlignment="1">
      <alignment horizontal="center"/>
    </xf>
    <xf numFmtId="0" fontId="22" fillId="5" borderId="10" xfId="13" applyFont="1" applyFill="1" applyBorder="1" applyAlignment="1">
      <alignment horizontal="center"/>
    </xf>
    <xf numFmtId="0" fontId="22" fillId="5" borderId="11" xfId="13" applyFont="1" applyFill="1" applyBorder="1" applyAlignment="1">
      <alignment horizontal="center"/>
    </xf>
    <xf numFmtId="0" fontId="22" fillId="6" borderId="8" xfId="13" applyFont="1" applyFill="1" applyBorder="1" applyAlignment="1">
      <alignment horizontal="center"/>
    </xf>
    <xf numFmtId="0" fontId="22" fillId="6" borderId="12" xfId="13" applyFont="1" applyFill="1" applyBorder="1" applyAlignment="1">
      <alignment horizontal="center"/>
    </xf>
    <xf numFmtId="0" fontId="22" fillId="7" borderId="7" xfId="13" applyFont="1" applyFill="1" applyBorder="1" applyAlignment="1">
      <alignment horizontal="center"/>
    </xf>
    <xf numFmtId="0" fontId="22" fillId="7" borderId="1" xfId="13" applyFont="1" applyFill="1" applyBorder="1" applyAlignment="1">
      <alignment horizontal="center"/>
    </xf>
    <xf numFmtId="0" fontId="22" fillId="8" borderId="22" xfId="2" applyFont="1" applyFill="1" applyBorder="1" applyAlignment="1">
      <alignment horizontal="center" vertical="center" wrapText="1"/>
    </xf>
    <xf numFmtId="0" fontId="22" fillId="8" borderId="41" xfId="2" applyFont="1" applyFill="1" applyBorder="1" applyAlignment="1">
      <alignment horizontal="center" vertical="center" wrapText="1"/>
    </xf>
    <xf numFmtId="0" fontId="22" fillId="8" borderId="17" xfId="2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right" vertical="center"/>
    </xf>
    <xf numFmtId="0" fontId="24" fillId="0" borderId="27" xfId="0" applyFont="1" applyBorder="1" applyAlignment="1">
      <alignment horizontal="right" vertical="center"/>
    </xf>
    <xf numFmtId="0" fontId="26" fillId="6" borderId="22" xfId="13" applyFont="1" applyFill="1" applyBorder="1" applyAlignment="1">
      <alignment horizontal="center" vertical="center"/>
    </xf>
    <xf numFmtId="0" fontId="28" fillId="5" borderId="22" xfId="13" applyFont="1" applyFill="1" applyBorder="1" applyAlignment="1">
      <alignment horizontal="center" vertical="center"/>
    </xf>
    <xf numFmtId="0" fontId="26" fillId="5" borderId="22" xfId="13" applyFont="1" applyFill="1" applyBorder="1" applyAlignment="1">
      <alignment horizontal="center" vertical="center"/>
    </xf>
  </cellXfs>
  <cellStyles count="36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8" xfId="33"/>
    <cellStyle name="Обычный 19" xfId="34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20" xfId="35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workbookViewId="0">
      <pane ySplit="1" topLeftCell="A2" activePane="bottomLeft" state="frozen"/>
      <selection pane="bottomLeft" activeCell="U26" sqref="U26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7.42578125" customWidth="1"/>
    <col min="8" max="8" width="20.42578125" customWidth="1"/>
    <col min="9" max="9" width="11.42578125" customWidth="1"/>
    <col min="10" max="10" width="13.5703125" customWidth="1"/>
    <col min="11" max="11" width="13.85546875" customWidth="1"/>
    <col min="12" max="12" width="14.140625" customWidth="1"/>
    <col min="13" max="13" width="16.42578125" customWidth="1"/>
    <col min="14" max="14" width="20" customWidth="1"/>
    <col min="15" max="15" width="14.7109375" customWidth="1"/>
    <col min="16" max="16" width="14.140625" customWidth="1"/>
    <col min="17" max="17" width="15.7109375" customWidth="1"/>
    <col min="18" max="18" width="17.28515625" customWidth="1"/>
    <col min="19" max="19" width="22" customWidth="1"/>
    <col min="20" max="20" width="27.28515625" customWidth="1"/>
    <col min="21" max="21" width="37.85546875" customWidth="1"/>
  </cols>
  <sheetData>
    <row r="1" spans="1:23" x14ac:dyDescent="0.25">
      <c r="A1" s="163" t="s">
        <v>51</v>
      </c>
      <c r="B1" s="166" t="s">
        <v>52</v>
      </c>
      <c r="C1" s="169" t="s">
        <v>53</v>
      </c>
      <c r="D1" s="170"/>
      <c r="E1" s="170"/>
      <c r="F1" s="171"/>
      <c r="G1" s="91"/>
      <c r="H1" s="98"/>
      <c r="I1" s="151" t="s">
        <v>54</v>
      </c>
      <c r="J1" s="153"/>
      <c r="K1" s="153"/>
      <c r="L1" s="154"/>
      <c r="M1" s="92"/>
      <c r="N1" s="99"/>
      <c r="O1" s="172"/>
      <c r="P1" s="173"/>
      <c r="Q1" s="173"/>
      <c r="R1" s="174"/>
      <c r="S1" s="151" t="s">
        <v>132</v>
      </c>
      <c r="T1" s="152"/>
      <c r="U1" s="152"/>
      <c r="V1" s="153"/>
      <c r="W1" s="154"/>
    </row>
    <row r="2" spans="1:23" ht="15" customHeight="1" x14ac:dyDescent="0.25">
      <c r="A2" s="164"/>
      <c r="B2" s="167"/>
      <c r="C2" s="175" t="s">
        <v>55</v>
      </c>
      <c r="D2" s="176"/>
      <c r="E2" s="155" t="s">
        <v>56</v>
      </c>
      <c r="F2" s="156"/>
      <c r="G2" s="157"/>
      <c r="H2" s="102"/>
      <c r="I2" s="177" t="s">
        <v>55</v>
      </c>
      <c r="J2" s="178"/>
      <c r="K2" s="179" t="s">
        <v>56</v>
      </c>
      <c r="L2" s="180"/>
      <c r="M2" s="103"/>
      <c r="N2" s="103"/>
      <c r="O2" s="181" t="s">
        <v>55</v>
      </c>
      <c r="P2" s="182"/>
      <c r="Q2" s="158" t="s">
        <v>57</v>
      </c>
      <c r="R2" s="159"/>
      <c r="S2" s="160"/>
      <c r="T2" s="183" t="s">
        <v>140</v>
      </c>
      <c r="U2" s="183" t="s">
        <v>139</v>
      </c>
    </row>
    <row r="3" spans="1:23" ht="34.5" customHeight="1" thickBot="1" x14ac:dyDescent="0.3">
      <c r="A3" s="165"/>
      <c r="B3" s="168"/>
      <c r="C3" s="41" t="s">
        <v>58</v>
      </c>
      <c r="D3" s="42" t="s">
        <v>59</v>
      </c>
      <c r="E3" s="1" t="s">
        <v>58</v>
      </c>
      <c r="F3" s="2" t="s">
        <v>59</v>
      </c>
      <c r="G3" s="101" t="s">
        <v>134</v>
      </c>
      <c r="H3" s="126" t="s">
        <v>138</v>
      </c>
      <c r="I3" s="43" t="s">
        <v>58</v>
      </c>
      <c r="J3" s="44" t="s">
        <v>59</v>
      </c>
      <c r="K3" s="45" t="s">
        <v>58</v>
      </c>
      <c r="L3" s="46" t="s">
        <v>59</v>
      </c>
      <c r="M3" s="139" t="s">
        <v>133</v>
      </c>
      <c r="N3" s="104" t="s">
        <v>138</v>
      </c>
      <c r="O3" s="47" t="s">
        <v>60</v>
      </c>
      <c r="P3" s="48" t="s">
        <v>61</v>
      </c>
      <c r="Q3" s="3" t="s">
        <v>60</v>
      </c>
      <c r="R3" s="4" t="s">
        <v>61</v>
      </c>
      <c r="S3" s="3" t="s">
        <v>133</v>
      </c>
      <c r="T3" s="185"/>
      <c r="U3" s="184"/>
    </row>
    <row r="4" spans="1:23" x14ac:dyDescent="0.25">
      <c r="A4" s="5">
        <v>1</v>
      </c>
      <c r="B4" s="49" t="s">
        <v>13</v>
      </c>
      <c r="C4" s="87">
        <v>31</v>
      </c>
      <c r="D4" s="93">
        <v>1</v>
      </c>
      <c r="E4" s="89">
        <v>23</v>
      </c>
      <c r="F4" s="94">
        <v>1</v>
      </c>
      <c r="G4" s="76">
        <v>22</v>
      </c>
      <c r="H4" s="138">
        <v>0</v>
      </c>
      <c r="I4" s="50">
        <v>49</v>
      </c>
      <c r="J4" s="51">
        <v>0</v>
      </c>
      <c r="K4" s="52">
        <v>49</v>
      </c>
      <c r="L4" s="53">
        <v>0</v>
      </c>
      <c r="M4" s="105">
        <v>49</v>
      </c>
      <c r="N4" s="105">
        <v>0</v>
      </c>
      <c r="O4" s="54">
        <f t="shared" ref="O4:T4" si="0">C4+I4</f>
        <v>80</v>
      </c>
      <c r="P4" s="55">
        <f t="shared" si="0"/>
        <v>1</v>
      </c>
      <c r="Q4" s="6">
        <f t="shared" si="0"/>
        <v>72</v>
      </c>
      <c r="R4" s="7">
        <f t="shared" si="0"/>
        <v>1</v>
      </c>
      <c r="S4" s="128">
        <f t="shared" si="0"/>
        <v>71</v>
      </c>
      <c r="T4" s="128">
        <f t="shared" si="0"/>
        <v>0</v>
      </c>
      <c r="U4" s="9">
        <f>H4+R4+N4</f>
        <v>1</v>
      </c>
    </row>
    <row r="5" spans="1:23" x14ac:dyDescent="0.25">
      <c r="A5" s="8">
        <v>2</v>
      </c>
      <c r="B5" s="56" t="s">
        <v>47</v>
      </c>
      <c r="C5" s="77">
        <v>3</v>
      </c>
      <c r="D5" s="86">
        <v>0</v>
      </c>
      <c r="E5" s="79">
        <v>2</v>
      </c>
      <c r="F5" s="76">
        <v>0</v>
      </c>
      <c r="G5" s="76">
        <v>2</v>
      </c>
      <c r="H5" s="127">
        <v>0</v>
      </c>
      <c r="I5" s="57">
        <v>2</v>
      </c>
      <c r="J5" s="64">
        <v>0</v>
      </c>
      <c r="K5" s="58">
        <v>2</v>
      </c>
      <c r="L5" s="65">
        <v>0</v>
      </c>
      <c r="M5" s="106">
        <v>2</v>
      </c>
      <c r="N5" s="106">
        <v>0</v>
      </c>
      <c r="O5" s="59">
        <f t="shared" ref="O5:S7" si="1">C5+I5</f>
        <v>5</v>
      </c>
      <c r="P5" s="60">
        <f t="shared" si="1"/>
        <v>0</v>
      </c>
      <c r="Q5" s="9">
        <f t="shared" si="1"/>
        <v>4</v>
      </c>
      <c r="R5" s="10">
        <f t="shared" si="1"/>
        <v>0</v>
      </c>
      <c r="S5" s="128">
        <f t="shared" si="1"/>
        <v>4</v>
      </c>
      <c r="T5" s="128">
        <f t="shared" ref="T5:T30" si="2">H5+N5</f>
        <v>0</v>
      </c>
      <c r="U5" s="9">
        <f t="shared" ref="U5:U30" si="3">H5+R5+N5</f>
        <v>0</v>
      </c>
    </row>
    <row r="6" spans="1:23" x14ac:dyDescent="0.25">
      <c r="A6" s="8">
        <v>3</v>
      </c>
      <c r="B6" s="56" t="s">
        <v>62</v>
      </c>
      <c r="C6" s="77">
        <v>0</v>
      </c>
      <c r="D6" s="78">
        <v>0</v>
      </c>
      <c r="E6" s="79">
        <v>0</v>
      </c>
      <c r="F6" s="76">
        <v>0</v>
      </c>
      <c r="G6" s="76">
        <v>0</v>
      </c>
      <c r="H6" s="127">
        <v>0</v>
      </c>
      <c r="I6" s="61">
        <v>0</v>
      </c>
      <c r="J6" s="51">
        <v>0</v>
      </c>
      <c r="K6" s="62">
        <v>0</v>
      </c>
      <c r="L6" s="53">
        <v>0</v>
      </c>
      <c r="M6" s="106">
        <v>0</v>
      </c>
      <c r="N6" s="106">
        <v>0</v>
      </c>
      <c r="O6" s="59">
        <f t="shared" si="1"/>
        <v>0</v>
      </c>
      <c r="P6" s="60">
        <f t="shared" si="1"/>
        <v>0</v>
      </c>
      <c r="Q6" s="9">
        <f t="shared" si="1"/>
        <v>0</v>
      </c>
      <c r="R6" s="10">
        <f t="shared" si="1"/>
        <v>0</v>
      </c>
      <c r="S6" s="128">
        <f t="shared" si="1"/>
        <v>0</v>
      </c>
      <c r="T6" s="128">
        <f t="shared" si="2"/>
        <v>0</v>
      </c>
      <c r="U6" s="9">
        <f t="shared" si="3"/>
        <v>0</v>
      </c>
    </row>
    <row r="7" spans="1:23" x14ac:dyDescent="0.25">
      <c r="A7" s="8">
        <v>4</v>
      </c>
      <c r="B7" s="63" t="s">
        <v>41</v>
      </c>
      <c r="C7" s="77">
        <v>16</v>
      </c>
      <c r="D7" s="86">
        <v>8</v>
      </c>
      <c r="E7" s="79">
        <v>16</v>
      </c>
      <c r="F7" s="85">
        <v>8</v>
      </c>
      <c r="G7" s="76">
        <v>7</v>
      </c>
      <c r="H7" s="138">
        <v>1</v>
      </c>
      <c r="I7" s="57">
        <v>16</v>
      </c>
      <c r="J7" s="51">
        <v>0</v>
      </c>
      <c r="K7" s="58">
        <v>16</v>
      </c>
      <c r="L7" s="53">
        <v>0</v>
      </c>
      <c r="M7" s="106">
        <v>16</v>
      </c>
      <c r="N7" s="106">
        <v>0</v>
      </c>
      <c r="O7" s="59">
        <f t="shared" si="1"/>
        <v>32</v>
      </c>
      <c r="P7" s="60">
        <f t="shared" si="1"/>
        <v>8</v>
      </c>
      <c r="Q7" s="9">
        <f>E7+K7</f>
        <v>32</v>
      </c>
      <c r="R7" s="10">
        <f t="shared" si="1"/>
        <v>8</v>
      </c>
      <c r="S7" s="128">
        <f t="shared" si="1"/>
        <v>23</v>
      </c>
      <c r="T7" s="128">
        <f t="shared" si="2"/>
        <v>1</v>
      </c>
      <c r="U7" s="9">
        <f t="shared" si="3"/>
        <v>9</v>
      </c>
    </row>
    <row r="8" spans="1:23" x14ac:dyDescent="0.25">
      <c r="A8" s="8">
        <v>5</v>
      </c>
      <c r="B8" s="63" t="s">
        <v>44</v>
      </c>
      <c r="C8" s="77">
        <v>34</v>
      </c>
      <c r="D8" s="78">
        <v>0</v>
      </c>
      <c r="E8" s="79">
        <v>34</v>
      </c>
      <c r="F8" s="80">
        <v>0</v>
      </c>
      <c r="G8" s="76">
        <v>34</v>
      </c>
      <c r="H8" s="127">
        <v>0</v>
      </c>
      <c r="I8" s="57">
        <v>53</v>
      </c>
      <c r="J8" s="51">
        <v>0</v>
      </c>
      <c r="K8" s="58">
        <v>53</v>
      </c>
      <c r="L8" s="53">
        <v>0</v>
      </c>
      <c r="M8" s="106">
        <v>53</v>
      </c>
      <c r="N8" s="106">
        <v>0</v>
      </c>
      <c r="O8" s="59">
        <f t="shared" ref="O8:O30" si="4">C8+I8</f>
        <v>87</v>
      </c>
      <c r="P8" s="60">
        <f t="shared" ref="P8:P30" si="5">D8+J8</f>
        <v>0</v>
      </c>
      <c r="Q8" s="9">
        <f>E8+K8</f>
        <v>87</v>
      </c>
      <c r="R8" s="10">
        <f t="shared" ref="R8:R30" si="6">F8+L8</f>
        <v>0</v>
      </c>
      <c r="S8" s="128">
        <f t="shared" ref="S8:S31" si="7">G8+M8</f>
        <v>87</v>
      </c>
      <c r="T8" s="128">
        <f t="shared" si="2"/>
        <v>0</v>
      </c>
      <c r="U8" s="9">
        <f t="shared" si="3"/>
        <v>0</v>
      </c>
    </row>
    <row r="9" spans="1:23" x14ac:dyDescent="0.25">
      <c r="A9" s="8">
        <v>6</v>
      </c>
      <c r="B9" s="63" t="s">
        <v>63</v>
      </c>
      <c r="C9" s="77">
        <v>0</v>
      </c>
      <c r="D9" s="78">
        <v>0</v>
      </c>
      <c r="E9" s="79">
        <v>0</v>
      </c>
      <c r="F9" s="80">
        <v>0</v>
      </c>
      <c r="G9" s="76">
        <v>0</v>
      </c>
      <c r="H9" s="127">
        <v>0</v>
      </c>
      <c r="I9" s="61">
        <v>0</v>
      </c>
      <c r="J9" s="51">
        <v>0</v>
      </c>
      <c r="K9" s="62">
        <v>0</v>
      </c>
      <c r="L9" s="53">
        <v>0</v>
      </c>
      <c r="M9" s="106">
        <v>0</v>
      </c>
      <c r="N9" s="106">
        <v>0</v>
      </c>
      <c r="O9" s="59">
        <f t="shared" si="4"/>
        <v>0</v>
      </c>
      <c r="P9" s="60">
        <f t="shared" si="5"/>
        <v>0</v>
      </c>
      <c r="Q9" s="9">
        <f t="shared" ref="Q9:Q30" si="8">E9+K9</f>
        <v>0</v>
      </c>
      <c r="R9" s="10">
        <f t="shared" si="6"/>
        <v>0</v>
      </c>
      <c r="S9" s="128">
        <f t="shared" si="7"/>
        <v>0</v>
      </c>
      <c r="T9" s="128">
        <f t="shared" si="2"/>
        <v>0</v>
      </c>
      <c r="U9" s="9">
        <f t="shared" si="3"/>
        <v>0</v>
      </c>
    </row>
    <row r="10" spans="1:23" x14ac:dyDescent="0.25">
      <c r="A10" s="8">
        <v>7</v>
      </c>
      <c r="B10" s="63" t="s">
        <v>64</v>
      </c>
      <c r="C10" s="77">
        <v>0</v>
      </c>
      <c r="D10" s="78">
        <v>0</v>
      </c>
      <c r="E10" s="79">
        <v>0</v>
      </c>
      <c r="F10" s="80">
        <v>0</v>
      </c>
      <c r="G10" s="76">
        <v>0</v>
      </c>
      <c r="H10" s="127">
        <v>0</v>
      </c>
      <c r="I10" s="57">
        <v>5</v>
      </c>
      <c r="J10" s="51">
        <v>0</v>
      </c>
      <c r="K10" s="58">
        <v>5</v>
      </c>
      <c r="L10" s="53">
        <v>0</v>
      </c>
      <c r="M10" s="106">
        <v>5</v>
      </c>
      <c r="N10" s="106">
        <v>0</v>
      </c>
      <c r="O10" s="59">
        <f t="shared" si="4"/>
        <v>5</v>
      </c>
      <c r="P10" s="60">
        <f t="shared" si="5"/>
        <v>0</v>
      </c>
      <c r="Q10" s="9">
        <f t="shared" si="8"/>
        <v>5</v>
      </c>
      <c r="R10" s="10">
        <f t="shared" si="6"/>
        <v>0</v>
      </c>
      <c r="S10" s="128">
        <f t="shared" si="7"/>
        <v>5</v>
      </c>
      <c r="T10" s="128">
        <f t="shared" si="2"/>
        <v>0</v>
      </c>
      <c r="U10" s="9">
        <f t="shared" si="3"/>
        <v>0</v>
      </c>
    </row>
    <row r="11" spans="1:23" x14ac:dyDescent="0.25">
      <c r="A11" s="8">
        <v>8</v>
      </c>
      <c r="B11" s="63" t="s">
        <v>65</v>
      </c>
      <c r="C11" s="77">
        <v>3</v>
      </c>
      <c r="D11" s="86">
        <v>1</v>
      </c>
      <c r="E11" s="79">
        <v>3</v>
      </c>
      <c r="F11" s="85">
        <v>1</v>
      </c>
      <c r="G11" s="76">
        <v>1</v>
      </c>
      <c r="H11" s="138">
        <v>1</v>
      </c>
      <c r="I11" s="57">
        <v>3</v>
      </c>
      <c r="J11" s="64">
        <v>0</v>
      </c>
      <c r="K11" s="58">
        <v>3</v>
      </c>
      <c r="L11" s="65">
        <v>0</v>
      </c>
      <c r="M11" s="107">
        <v>3</v>
      </c>
      <c r="N11" s="146">
        <v>0</v>
      </c>
      <c r="O11" s="59">
        <f t="shared" si="4"/>
        <v>6</v>
      </c>
      <c r="P11" s="60">
        <f t="shared" si="5"/>
        <v>1</v>
      </c>
      <c r="Q11" s="9">
        <f t="shared" si="8"/>
        <v>6</v>
      </c>
      <c r="R11" s="10">
        <f t="shared" si="6"/>
        <v>1</v>
      </c>
      <c r="S11" s="128">
        <f t="shared" si="7"/>
        <v>4</v>
      </c>
      <c r="T11" s="128">
        <f t="shared" si="2"/>
        <v>1</v>
      </c>
      <c r="U11" s="9">
        <f t="shared" si="3"/>
        <v>2</v>
      </c>
    </row>
    <row r="12" spans="1:23" x14ac:dyDescent="0.25">
      <c r="A12" s="8">
        <v>9</v>
      </c>
      <c r="B12" s="63" t="s">
        <v>16</v>
      </c>
      <c r="C12" s="77">
        <v>1</v>
      </c>
      <c r="D12" s="78">
        <v>0</v>
      </c>
      <c r="E12" s="79">
        <v>1</v>
      </c>
      <c r="F12" s="80">
        <v>0</v>
      </c>
      <c r="G12" s="76">
        <v>1</v>
      </c>
      <c r="H12" s="127">
        <v>0</v>
      </c>
      <c r="I12" s="57">
        <v>5</v>
      </c>
      <c r="J12" s="51">
        <v>0</v>
      </c>
      <c r="K12" s="58">
        <v>5</v>
      </c>
      <c r="L12" s="53">
        <v>0</v>
      </c>
      <c r="M12" s="106">
        <v>4</v>
      </c>
      <c r="N12" s="140">
        <v>1</v>
      </c>
      <c r="O12" s="59">
        <f t="shared" si="4"/>
        <v>6</v>
      </c>
      <c r="P12" s="60">
        <f t="shared" si="5"/>
        <v>0</v>
      </c>
      <c r="Q12" s="9">
        <f t="shared" si="8"/>
        <v>6</v>
      </c>
      <c r="R12" s="10">
        <f t="shared" si="6"/>
        <v>0</v>
      </c>
      <c r="S12" s="128">
        <f t="shared" si="7"/>
        <v>5</v>
      </c>
      <c r="T12" s="128">
        <f t="shared" si="2"/>
        <v>1</v>
      </c>
      <c r="U12" s="9">
        <f t="shared" si="3"/>
        <v>1</v>
      </c>
    </row>
    <row r="13" spans="1:23" x14ac:dyDescent="0.25">
      <c r="A13" s="8">
        <v>10</v>
      </c>
      <c r="B13" s="63" t="s">
        <v>66</v>
      </c>
      <c r="C13" s="77">
        <v>2</v>
      </c>
      <c r="D13" s="78">
        <v>0</v>
      </c>
      <c r="E13" s="79">
        <v>2</v>
      </c>
      <c r="F13" s="80">
        <v>0</v>
      </c>
      <c r="G13" s="76">
        <v>2</v>
      </c>
      <c r="H13" s="127">
        <v>0</v>
      </c>
      <c r="I13" s="57">
        <v>5</v>
      </c>
      <c r="J13" s="64">
        <v>0</v>
      </c>
      <c r="K13" s="58">
        <v>5</v>
      </c>
      <c r="L13" s="65">
        <v>0</v>
      </c>
      <c r="M13" s="107">
        <v>5</v>
      </c>
      <c r="N13" s="107">
        <v>0</v>
      </c>
      <c r="O13" s="59">
        <f t="shared" si="4"/>
        <v>7</v>
      </c>
      <c r="P13" s="60">
        <f t="shared" si="5"/>
        <v>0</v>
      </c>
      <c r="Q13" s="9">
        <f t="shared" si="8"/>
        <v>7</v>
      </c>
      <c r="R13" s="10">
        <f t="shared" si="6"/>
        <v>0</v>
      </c>
      <c r="S13" s="128">
        <f t="shared" si="7"/>
        <v>7</v>
      </c>
      <c r="T13" s="128">
        <f t="shared" si="2"/>
        <v>0</v>
      </c>
      <c r="U13" s="9">
        <f t="shared" si="3"/>
        <v>0</v>
      </c>
    </row>
    <row r="14" spans="1:23" x14ac:dyDescent="0.25">
      <c r="A14" s="8">
        <v>11</v>
      </c>
      <c r="B14" s="63" t="s">
        <v>46</v>
      </c>
      <c r="C14" s="77">
        <v>3</v>
      </c>
      <c r="D14" s="95">
        <v>0</v>
      </c>
      <c r="E14" s="79">
        <v>2</v>
      </c>
      <c r="F14" s="96">
        <v>0</v>
      </c>
      <c r="G14" s="76">
        <v>2</v>
      </c>
      <c r="H14" s="127">
        <v>0</v>
      </c>
      <c r="I14" s="57">
        <v>2</v>
      </c>
      <c r="J14" s="64">
        <v>0</v>
      </c>
      <c r="K14" s="58">
        <v>2</v>
      </c>
      <c r="L14" s="65">
        <v>0</v>
      </c>
      <c r="M14" s="106">
        <v>2</v>
      </c>
      <c r="N14" s="107">
        <v>0</v>
      </c>
      <c r="O14" s="59">
        <f t="shared" si="4"/>
        <v>5</v>
      </c>
      <c r="P14" s="60">
        <f t="shared" si="5"/>
        <v>0</v>
      </c>
      <c r="Q14" s="9">
        <f t="shared" si="8"/>
        <v>4</v>
      </c>
      <c r="R14" s="10">
        <f t="shared" si="6"/>
        <v>0</v>
      </c>
      <c r="S14" s="128">
        <f t="shared" si="7"/>
        <v>4</v>
      </c>
      <c r="T14" s="128">
        <f t="shared" si="2"/>
        <v>0</v>
      </c>
      <c r="U14" s="9">
        <f t="shared" si="3"/>
        <v>0</v>
      </c>
    </row>
    <row r="15" spans="1:23" x14ac:dyDescent="0.25">
      <c r="A15" s="8">
        <v>12</v>
      </c>
      <c r="B15" s="63" t="s">
        <v>39</v>
      </c>
      <c r="C15" s="77">
        <v>4</v>
      </c>
      <c r="D15" s="95">
        <v>0</v>
      </c>
      <c r="E15" s="79">
        <v>1</v>
      </c>
      <c r="F15" s="96">
        <v>0</v>
      </c>
      <c r="G15" s="76">
        <v>1</v>
      </c>
      <c r="H15" s="144">
        <v>0</v>
      </c>
      <c r="I15" s="57">
        <v>1</v>
      </c>
      <c r="J15" s="51">
        <v>0</v>
      </c>
      <c r="K15" s="58">
        <v>1</v>
      </c>
      <c r="L15" s="53">
        <v>0</v>
      </c>
      <c r="M15" s="106">
        <v>0</v>
      </c>
      <c r="N15" s="140">
        <v>1</v>
      </c>
      <c r="O15" s="59">
        <f t="shared" si="4"/>
        <v>5</v>
      </c>
      <c r="P15" s="60">
        <f t="shared" si="5"/>
        <v>0</v>
      </c>
      <c r="Q15" s="9">
        <f t="shared" si="8"/>
        <v>2</v>
      </c>
      <c r="R15" s="10">
        <f t="shared" si="6"/>
        <v>0</v>
      </c>
      <c r="S15" s="128">
        <f t="shared" si="7"/>
        <v>1</v>
      </c>
      <c r="T15" s="128">
        <f t="shared" si="2"/>
        <v>1</v>
      </c>
      <c r="U15" s="9">
        <f t="shared" si="3"/>
        <v>1</v>
      </c>
    </row>
    <row r="16" spans="1:23" x14ac:dyDescent="0.25">
      <c r="A16" s="145">
        <v>13</v>
      </c>
      <c r="B16" s="63" t="s">
        <v>32</v>
      </c>
      <c r="C16" s="77">
        <v>3</v>
      </c>
      <c r="D16" s="78">
        <v>0</v>
      </c>
      <c r="E16" s="79">
        <v>2</v>
      </c>
      <c r="F16" s="80">
        <v>0</v>
      </c>
      <c r="G16" s="76">
        <v>2</v>
      </c>
      <c r="H16" s="127">
        <v>0</v>
      </c>
      <c r="I16" s="57">
        <v>2</v>
      </c>
      <c r="J16" s="51">
        <v>0</v>
      </c>
      <c r="K16" s="58">
        <v>2</v>
      </c>
      <c r="L16" s="53">
        <v>0</v>
      </c>
      <c r="M16" s="106">
        <v>1</v>
      </c>
      <c r="N16" s="140">
        <v>1</v>
      </c>
      <c r="O16" s="59">
        <f t="shared" si="4"/>
        <v>5</v>
      </c>
      <c r="P16" s="60">
        <f t="shared" si="5"/>
        <v>0</v>
      </c>
      <c r="Q16" s="9">
        <f t="shared" si="8"/>
        <v>4</v>
      </c>
      <c r="R16" s="10">
        <f t="shared" si="6"/>
        <v>0</v>
      </c>
      <c r="S16" s="128">
        <f t="shared" si="7"/>
        <v>3</v>
      </c>
      <c r="T16" s="128">
        <f t="shared" si="2"/>
        <v>1</v>
      </c>
      <c r="U16" s="9">
        <f t="shared" si="3"/>
        <v>1</v>
      </c>
    </row>
    <row r="17" spans="1:21" x14ac:dyDescent="0.25">
      <c r="A17" s="8">
        <v>14</v>
      </c>
      <c r="B17" s="63" t="s">
        <v>67</v>
      </c>
      <c r="C17" s="77">
        <v>1</v>
      </c>
      <c r="D17" s="78">
        <v>0</v>
      </c>
      <c r="E17" s="79">
        <v>1</v>
      </c>
      <c r="F17" s="80">
        <v>0</v>
      </c>
      <c r="G17" s="76">
        <v>1</v>
      </c>
      <c r="H17" s="127">
        <v>0</v>
      </c>
      <c r="I17" s="66">
        <v>1</v>
      </c>
      <c r="J17" s="51">
        <v>0</v>
      </c>
      <c r="K17" s="67">
        <v>1</v>
      </c>
      <c r="L17" s="53">
        <v>0</v>
      </c>
      <c r="M17" s="106">
        <v>1</v>
      </c>
      <c r="N17" s="106">
        <v>0</v>
      </c>
      <c r="O17" s="59">
        <f t="shared" si="4"/>
        <v>2</v>
      </c>
      <c r="P17" s="60">
        <f t="shared" si="5"/>
        <v>0</v>
      </c>
      <c r="Q17" s="9">
        <f t="shared" si="8"/>
        <v>2</v>
      </c>
      <c r="R17" s="10">
        <f t="shared" si="6"/>
        <v>0</v>
      </c>
      <c r="S17" s="128">
        <f t="shared" si="7"/>
        <v>2</v>
      </c>
      <c r="T17" s="128">
        <f t="shared" si="2"/>
        <v>0</v>
      </c>
      <c r="U17" s="9">
        <f t="shared" si="3"/>
        <v>0</v>
      </c>
    </row>
    <row r="18" spans="1:21" x14ac:dyDescent="0.25">
      <c r="A18" s="8">
        <v>15</v>
      </c>
      <c r="B18" s="147" t="s">
        <v>38</v>
      </c>
      <c r="C18" s="77">
        <v>3</v>
      </c>
      <c r="D18" s="78">
        <v>0</v>
      </c>
      <c r="E18" s="79">
        <v>2</v>
      </c>
      <c r="F18" s="80">
        <v>0</v>
      </c>
      <c r="G18" s="76">
        <v>2</v>
      </c>
      <c r="H18" s="127">
        <v>0</v>
      </c>
      <c r="I18" s="57">
        <v>4</v>
      </c>
      <c r="J18" s="51">
        <v>0</v>
      </c>
      <c r="K18" s="58">
        <v>4</v>
      </c>
      <c r="L18" s="53">
        <v>0</v>
      </c>
      <c r="M18" s="106">
        <v>4</v>
      </c>
      <c r="N18" s="106">
        <v>0</v>
      </c>
      <c r="O18" s="59">
        <f t="shared" si="4"/>
        <v>7</v>
      </c>
      <c r="P18" s="60">
        <f t="shared" si="5"/>
        <v>0</v>
      </c>
      <c r="Q18" s="9">
        <f t="shared" si="8"/>
        <v>6</v>
      </c>
      <c r="R18" s="10">
        <f t="shared" si="6"/>
        <v>0</v>
      </c>
      <c r="S18" s="128">
        <f t="shared" si="7"/>
        <v>6</v>
      </c>
      <c r="T18" s="128">
        <f t="shared" si="2"/>
        <v>0</v>
      </c>
      <c r="U18" s="9">
        <f t="shared" si="3"/>
        <v>0</v>
      </c>
    </row>
    <row r="19" spans="1:21" x14ac:dyDescent="0.25">
      <c r="A19" s="8">
        <v>16</v>
      </c>
      <c r="B19" s="147" t="s">
        <v>23</v>
      </c>
      <c r="C19" s="77">
        <v>10</v>
      </c>
      <c r="D19" s="78">
        <v>0</v>
      </c>
      <c r="E19" s="79">
        <v>8</v>
      </c>
      <c r="F19" s="80">
        <v>0</v>
      </c>
      <c r="G19" s="76">
        <v>8</v>
      </c>
      <c r="H19" s="127">
        <v>0</v>
      </c>
      <c r="I19" s="57">
        <v>1</v>
      </c>
      <c r="J19" s="64">
        <v>0</v>
      </c>
      <c r="K19" s="58">
        <v>1</v>
      </c>
      <c r="L19" s="65">
        <v>0</v>
      </c>
      <c r="M19" s="107">
        <v>1</v>
      </c>
      <c r="N19" s="107">
        <v>0</v>
      </c>
      <c r="O19" s="59">
        <f t="shared" si="4"/>
        <v>11</v>
      </c>
      <c r="P19" s="60">
        <f t="shared" si="5"/>
        <v>0</v>
      </c>
      <c r="Q19" s="9">
        <f t="shared" si="8"/>
        <v>9</v>
      </c>
      <c r="R19" s="10">
        <f t="shared" si="6"/>
        <v>0</v>
      </c>
      <c r="S19" s="128">
        <f t="shared" si="7"/>
        <v>9</v>
      </c>
      <c r="T19" s="128">
        <f t="shared" si="2"/>
        <v>0</v>
      </c>
      <c r="U19" s="9">
        <f t="shared" si="3"/>
        <v>0</v>
      </c>
    </row>
    <row r="20" spans="1:21" x14ac:dyDescent="0.25">
      <c r="A20" s="8">
        <v>17</v>
      </c>
      <c r="B20" s="63" t="s">
        <v>28</v>
      </c>
      <c r="C20" s="77">
        <v>16</v>
      </c>
      <c r="D20" s="95">
        <v>0</v>
      </c>
      <c r="E20" s="79">
        <v>11</v>
      </c>
      <c r="F20" s="96">
        <v>0</v>
      </c>
      <c r="G20" s="76">
        <v>11</v>
      </c>
      <c r="H20" s="127">
        <v>0</v>
      </c>
      <c r="I20" s="57">
        <v>23</v>
      </c>
      <c r="J20" s="64">
        <v>0</v>
      </c>
      <c r="K20" s="58">
        <v>23</v>
      </c>
      <c r="L20" s="65">
        <v>0</v>
      </c>
      <c r="M20" s="106">
        <v>23</v>
      </c>
      <c r="N20" s="107">
        <v>0</v>
      </c>
      <c r="O20" s="59">
        <f t="shared" si="4"/>
        <v>39</v>
      </c>
      <c r="P20" s="60">
        <f t="shared" si="5"/>
        <v>0</v>
      </c>
      <c r="Q20" s="9">
        <f t="shared" si="8"/>
        <v>34</v>
      </c>
      <c r="R20" s="10">
        <f t="shared" si="6"/>
        <v>0</v>
      </c>
      <c r="S20" s="128">
        <f t="shared" si="7"/>
        <v>34</v>
      </c>
      <c r="T20" s="128">
        <f t="shared" si="2"/>
        <v>0</v>
      </c>
      <c r="U20" s="9">
        <f t="shared" si="3"/>
        <v>0</v>
      </c>
    </row>
    <row r="21" spans="1:21" x14ac:dyDescent="0.25">
      <c r="A21" s="8">
        <v>18</v>
      </c>
      <c r="B21" s="63" t="s">
        <v>26</v>
      </c>
      <c r="C21" s="77">
        <v>5</v>
      </c>
      <c r="D21" s="78">
        <v>0</v>
      </c>
      <c r="E21" s="79">
        <v>3</v>
      </c>
      <c r="F21" s="80">
        <v>0</v>
      </c>
      <c r="G21" s="76">
        <v>3</v>
      </c>
      <c r="H21" s="127">
        <v>0</v>
      </c>
      <c r="I21" s="57">
        <v>4</v>
      </c>
      <c r="J21" s="51">
        <v>0</v>
      </c>
      <c r="K21" s="58">
        <v>4</v>
      </c>
      <c r="L21" s="53">
        <v>0</v>
      </c>
      <c r="M21" s="106">
        <v>4</v>
      </c>
      <c r="N21" s="106">
        <v>0</v>
      </c>
      <c r="O21" s="59">
        <f t="shared" si="4"/>
        <v>9</v>
      </c>
      <c r="P21" s="60">
        <f t="shared" si="5"/>
        <v>0</v>
      </c>
      <c r="Q21" s="9">
        <f t="shared" si="8"/>
        <v>7</v>
      </c>
      <c r="R21" s="10">
        <f t="shared" si="6"/>
        <v>0</v>
      </c>
      <c r="S21" s="128">
        <f t="shared" si="7"/>
        <v>7</v>
      </c>
      <c r="T21" s="128">
        <f t="shared" si="2"/>
        <v>0</v>
      </c>
      <c r="U21" s="9">
        <f t="shared" si="3"/>
        <v>0</v>
      </c>
    </row>
    <row r="22" spans="1:21" x14ac:dyDescent="0.25">
      <c r="A22" s="8">
        <v>19</v>
      </c>
      <c r="B22" s="63" t="s">
        <v>14</v>
      </c>
      <c r="C22" s="77">
        <v>5</v>
      </c>
      <c r="D22" s="78">
        <v>0</v>
      </c>
      <c r="E22" s="79">
        <v>4</v>
      </c>
      <c r="F22" s="80">
        <v>0</v>
      </c>
      <c r="G22" s="76">
        <v>3</v>
      </c>
      <c r="H22" s="138">
        <v>1</v>
      </c>
      <c r="I22" s="57">
        <v>18</v>
      </c>
      <c r="J22" s="64">
        <v>0</v>
      </c>
      <c r="K22" s="58">
        <v>18</v>
      </c>
      <c r="L22" s="65">
        <v>0</v>
      </c>
      <c r="M22" s="107">
        <v>18</v>
      </c>
      <c r="N22" s="107">
        <v>0</v>
      </c>
      <c r="O22" s="59">
        <f t="shared" si="4"/>
        <v>23</v>
      </c>
      <c r="P22" s="60">
        <f t="shared" si="5"/>
        <v>0</v>
      </c>
      <c r="Q22" s="9">
        <f t="shared" si="8"/>
        <v>22</v>
      </c>
      <c r="R22" s="10">
        <f t="shared" si="6"/>
        <v>0</v>
      </c>
      <c r="S22" s="128">
        <f t="shared" si="7"/>
        <v>21</v>
      </c>
      <c r="T22" s="128">
        <f t="shared" si="2"/>
        <v>1</v>
      </c>
      <c r="U22" s="9">
        <f t="shared" si="3"/>
        <v>1</v>
      </c>
    </row>
    <row r="23" spans="1:21" x14ac:dyDescent="0.25">
      <c r="A23" s="8">
        <v>20</v>
      </c>
      <c r="B23" s="147" t="s">
        <v>24</v>
      </c>
      <c r="C23" s="77">
        <v>33</v>
      </c>
      <c r="D23" s="86">
        <v>2</v>
      </c>
      <c r="E23" s="79">
        <v>25</v>
      </c>
      <c r="F23" s="85">
        <v>1</v>
      </c>
      <c r="G23" s="76">
        <v>23</v>
      </c>
      <c r="H23" s="138">
        <v>1</v>
      </c>
      <c r="I23" s="57">
        <v>115</v>
      </c>
      <c r="J23" s="143">
        <v>0</v>
      </c>
      <c r="K23" s="81">
        <v>115</v>
      </c>
      <c r="L23" s="142">
        <v>0</v>
      </c>
      <c r="M23" s="107">
        <v>115</v>
      </c>
      <c r="N23" s="107">
        <v>0</v>
      </c>
      <c r="O23" s="59">
        <f t="shared" si="4"/>
        <v>148</v>
      </c>
      <c r="P23" s="60">
        <f t="shared" si="5"/>
        <v>2</v>
      </c>
      <c r="Q23" s="9">
        <f>E23+K23</f>
        <v>140</v>
      </c>
      <c r="R23" s="10">
        <f t="shared" si="6"/>
        <v>1</v>
      </c>
      <c r="S23" s="128">
        <f t="shared" si="7"/>
        <v>138</v>
      </c>
      <c r="T23" s="128">
        <f t="shared" si="2"/>
        <v>1</v>
      </c>
      <c r="U23" s="9">
        <f t="shared" si="3"/>
        <v>2</v>
      </c>
    </row>
    <row r="24" spans="1:21" x14ac:dyDescent="0.25">
      <c r="A24" s="8">
        <v>21</v>
      </c>
      <c r="B24" s="63" t="s">
        <v>37</v>
      </c>
      <c r="C24" s="77">
        <v>4</v>
      </c>
      <c r="D24" s="78">
        <v>0</v>
      </c>
      <c r="E24" s="79">
        <v>3</v>
      </c>
      <c r="F24" s="80">
        <v>0</v>
      </c>
      <c r="G24" s="76">
        <v>3</v>
      </c>
      <c r="H24" s="127">
        <v>0</v>
      </c>
      <c r="I24" s="57">
        <v>7</v>
      </c>
      <c r="J24" s="64">
        <v>0</v>
      </c>
      <c r="K24" s="81">
        <v>7</v>
      </c>
      <c r="L24" s="65">
        <v>0</v>
      </c>
      <c r="M24" s="107">
        <v>7</v>
      </c>
      <c r="N24" s="107">
        <v>0</v>
      </c>
      <c r="O24" s="59">
        <f t="shared" si="4"/>
        <v>11</v>
      </c>
      <c r="P24" s="60">
        <f t="shared" si="5"/>
        <v>0</v>
      </c>
      <c r="Q24" s="9">
        <f t="shared" si="8"/>
        <v>10</v>
      </c>
      <c r="R24" s="10">
        <f t="shared" si="6"/>
        <v>0</v>
      </c>
      <c r="S24" s="128">
        <f t="shared" si="7"/>
        <v>10</v>
      </c>
      <c r="T24" s="128">
        <f t="shared" si="2"/>
        <v>0</v>
      </c>
      <c r="U24" s="9">
        <f t="shared" si="3"/>
        <v>0</v>
      </c>
    </row>
    <row r="25" spans="1:21" x14ac:dyDescent="0.25">
      <c r="A25" s="8">
        <v>22</v>
      </c>
      <c r="B25" s="63" t="s">
        <v>50</v>
      </c>
      <c r="C25" s="77">
        <v>9</v>
      </c>
      <c r="D25" s="86">
        <v>2</v>
      </c>
      <c r="E25" s="97">
        <v>9</v>
      </c>
      <c r="F25" s="85">
        <v>2</v>
      </c>
      <c r="G25" s="76">
        <v>7</v>
      </c>
      <c r="H25" s="127">
        <v>0</v>
      </c>
      <c r="I25" s="57">
        <v>10</v>
      </c>
      <c r="J25" s="64">
        <v>0</v>
      </c>
      <c r="K25" s="81">
        <v>10</v>
      </c>
      <c r="L25" s="65">
        <v>0</v>
      </c>
      <c r="M25" s="108">
        <v>10</v>
      </c>
      <c r="N25" s="108">
        <v>0</v>
      </c>
      <c r="O25" s="59">
        <f t="shared" si="4"/>
        <v>19</v>
      </c>
      <c r="P25" s="60">
        <f t="shared" si="5"/>
        <v>2</v>
      </c>
      <c r="Q25" s="9">
        <f t="shared" si="8"/>
        <v>19</v>
      </c>
      <c r="R25" s="10">
        <f t="shared" si="6"/>
        <v>2</v>
      </c>
      <c r="S25" s="128">
        <f t="shared" si="7"/>
        <v>17</v>
      </c>
      <c r="T25" s="128">
        <f t="shared" si="2"/>
        <v>0</v>
      </c>
      <c r="U25" s="9">
        <f t="shared" si="3"/>
        <v>2</v>
      </c>
    </row>
    <row r="26" spans="1:21" x14ac:dyDescent="0.25">
      <c r="A26" s="8">
        <v>23</v>
      </c>
      <c r="B26" s="63" t="s">
        <v>68</v>
      </c>
      <c r="C26" s="77">
        <v>4</v>
      </c>
      <c r="D26" s="78">
        <v>0</v>
      </c>
      <c r="E26" s="79">
        <v>3</v>
      </c>
      <c r="F26" s="80">
        <v>0</v>
      </c>
      <c r="G26" s="76">
        <v>3</v>
      </c>
      <c r="H26" s="127">
        <v>0</v>
      </c>
      <c r="I26" s="57">
        <v>8</v>
      </c>
      <c r="J26" s="191">
        <v>1</v>
      </c>
      <c r="K26" s="81">
        <v>8</v>
      </c>
      <c r="L26" s="189">
        <v>1</v>
      </c>
      <c r="M26" s="108">
        <v>7</v>
      </c>
      <c r="N26" s="108">
        <v>0</v>
      </c>
      <c r="O26" s="59">
        <f t="shared" si="4"/>
        <v>12</v>
      </c>
      <c r="P26" s="60">
        <f t="shared" si="5"/>
        <v>1</v>
      </c>
      <c r="Q26" s="9">
        <f t="shared" si="8"/>
        <v>11</v>
      </c>
      <c r="R26" s="10">
        <f t="shared" si="6"/>
        <v>1</v>
      </c>
      <c r="S26" s="128">
        <f t="shared" si="7"/>
        <v>10</v>
      </c>
      <c r="T26" s="128">
        <f t="shared" si="2"/>
        <v>0</v>
      </c>
      <c r="U26" s="9">
        <f t="shared" si="3"/>
        <v>1</v>
      </c>
    </row>
    <row r="27" spans="1:21" x14ac:dyDescent="0.25">
      <c r="A27" s="8">
        <v>24</v>
      </c>
      <c r="B27" s="63" t="s">
        <v>69</v>
      </c>
      <c r="C27" s="77">
        <v>3</v>
      </c>
      <c r="D27" s="86">
        <v>3</v>
      </c>
      <c r="E27" s="79">
        <v>3</v>
      </c>
      <c r="F27" s="85">
        <v>3</v>
      </c>
      <c r="G27" s="76">
        <v>0</v>
      </c>
      <c r="H27" s="127">
        <v>0</v>
      </c>
      <c r="I27" s="57">
        <v>5</v>
      </c>
      <c r="J27" s="190">
        <v>1</v>
      </c>
      <c r="K27" s="81">
        <v>5</v>
      </c>
      <c r="L27" s="189">
        <v>1</v>
      </c>
      <c r="M27" s="141">
        <v>4</v>
      </c>
      <c r="N27" s="108">
        <v>0</v>
      </c>
      <c r="O27" s="59">
        <f t="shared" si="4"/>
        <v>8</v>
      </c>
      <c r="P27" s="60">
        <f t="shared" si="5"/>
        <v>4</v>
      </c>
      <c r="Q27" s="9">
        <f t="shared" si="8"/>
        <v>8</v>
      </c>
      <c r="R27" s="10">
        <f t="shared" si="6"/>
        <v>4</v>
      </c>
      <c r="S27" s="128">
        <f t="shared" si="7"/>
        <v>4</v>
      </c>
      <c r="T27" s="128">
        <f t="shared" si="2"/>
        <v>0</v>
      </c>
      <c r="U27" s="9">
        <f t="shared" si="3"/>
        <v>4</v>
      </c>
    </row>
    <row r="28" spans="1:21" x14ac:dyDescent="0.25">
      <c r="A28" s="8">
        <v>25</v>
      </c>
      <c r="B28" s="63" t="s">
        <v>70</v>
      </c>
      <c r="C28" s="77">
        <v>5</v>
      </c>
      <c r="D28" s="78">
        <v>0</v>
      </c>
      <c r="E28" s="79">
        <v>5</v>
      </c>
      <c r="F28" s="80">
        <v>0</v>
      </c>
      <c r="G28" s="76">
        <v>5</v>
      </c>
      <c r="H28" s="127">
        <v>0</v>
      </c>
      <c r="I28" s="57">
        <v>3</v>
      </c>
      <c r="J28" s="82">
        <v>0</v>
      </c>
      <c r="K28" s="81">
        <v>3</v>
      </c>
      <c r="L28" s="83">
        <v>0</v>
      </c>
      <c r="M28" s="108">
        <v>3</v>
      </c>
      <c r="N28" s="108">
        <v>0</v>
      </c>
      <c r="O28" s="59">
        <f t="shared" si="4"/>
        <v>8</v>
      </c>
      <c r="P28" s="60">
        <f t="shared" si="5"/>
        <v>0</v>
      </c>
      <c r="Q28" s="9">
        <f t="shared" si="8"/>
        <v>8</v>
      </c>
      <c r="R28" s="10">
        <f t="shared" si="6"/>
        <v>0</v>
      </c>
      <c r="S28" s="128">
        <f t="shared" si="7"/>
        <v>8</v>
      </c>
      <c r="T28" s="128">
        <f t="shared" si="2"/>
        <v>0</v>
      </c>
      <c r="U28" s="9">
        <f t="shared" si="3"/>
        <v>0</v>
      </c>
    </row>
    <row r="29" spans="1:21" x14ac:dyDescent="0.25">
      <c r="A29" s="8">
        <v>26</v>
      </c>
      <c r="B29" s="63" t="s">
        <v>71</v>
      </c>
      <c r="C29" s="77">
        <v>3</v>
      </c>
      <c r="D29" s="78">
        <v>0</v>
      </c>
      <c r="E29" s="79">
        <v>3</v>
      </c>
      <c r="F29" s="80">
        <v>0</v>
      </c>
      <c r="G29" s="76">
        <v>3</v>
      </c>
      <c r="H29" s="127">
        <v>0</v>
      </c>
      <c r="I29" s="57">
        <v>3</v>
      </c>
      <c r="J29" s="82">
        <v>0</v>
      </c>
      <c r="K29" s="81">
        <v>3</v>
      </c>
      <c r="L29" s="83">
        <v>0</v>
      </c>
      <c r="M29" s="108">
        <v>3</v>
      </c>
      <c r="N29" s="108">
        <v>0</v>
      </c>
      <c r="O29" s="59">
        <f t="shared" si="4"/>
        <v>6</v>
      </c>
      <c r="P29" s="60">
        <f t="shared" si="5"/>
        <v>0</v>
      </c>
      <c r="Q29" s="9">
        <f t="shared" si="8"/>
        <v>6</v>
      </c>
      <c r="R29" s="10">
        <f t="shared" si="6"/>
        <v>0</v>
      </c>
      <c r="S29" s="128">
        <f t="shared" si="7"/>
        <v>6</v>
      </c>
      <c r="T29" s="128">
        <f t="shared" si="2"/>
        <v>0</v>
      </c>
      <c r="U29" s="9">
        <f t="shared" si="3"/>
        <v>0</v>
      </c>
    </row>
    <row r="30" spans="1:21" ht="15.75" thickBot="1" x14ac:dyDescent="0.3">
      <c r="A30" s="8">
        <v>27</v>
      </c>
      <c r="B30" s="68" t="s">
        <v>20</v>
      </c>
      <c r="C30" s="88">
        <v>11</v>
      </c>
      <c r="D30" s="95">
        <v>0</v>
      </c>
      <c r="E30" s="90">
        <v>11</v>
      </c>
      <c r="F30" s="96">
        <v>0</v>
      </c>
      <c r="G30" s="76">
        <v>7</v>
      </c>
      <c r="H30" s="150">
        <v>4</v>
      </c>
      <c r="I30" s="69">
        <v>39</v>
      </c>
      <c r="J30" s="82">
        <v>0</v>
      </c>
      <c r="K30" s="84">
        <v>39</v>
      </c>
      <c r="L30" s="83">
        <v>0</v>
      </c>
      <c r="M30" s="108">
        <v>39</v>
      </c>
      <c r="N30" s="108">
        <v>0</v>
      </c>
      <c r="O30" s="70">
        <f t="shared" si="4"/>
        <v>50</v>
      </c>
      <c r="P30" s="71">
        <f t="shared" si="5"/>
        <v>0</v>
      </c>
      <c r="Q30" s="11">
        <f t="shared" si="8"/>
        <v>50</v>
      </c>
      <c r="R30" s="12">
        <f t="shared" si="6"/>
        <v>0</v>
      </c>
      <c r="S30" s="128">
        <f t="shared" si="7"/>
        <v>46</v>
      </c>
      <c r="T30" s="128">
        <f t="shared" si="2"/>
        <v>4</v>
      </c>
      <c r="U30" s="9">
        <f t="shared" si="3"/>
        <v>4</v>
      </c>
    </row>
    <row r="31" spans="1:21" ht="15.75" thickBot="1" x14ac:dyDescent="0.3">
      <c r="A31" s="161" t="s">
        <v>72</v>
      </c>
      <c r="B31" s="162"/>
      <c r="C31" s="72">
        <f t="shared" ref="C31:Q31" si="9">SUM(C4:C30)</f>
        <v>212</v>
      </c>
      <c r="D31" s="73">
        <f t="shared" si="9"/>
        <v>17</v>
      </c>
      <c r="E31" s="73">
        <f t="shared" si="9"/>
        <v>177</v>
      </c>
      <c r="F31" s="74">
        <f t="shared" si="9"/>
        <v>16</v>
      </c>
      <c r="G31" s="74">
        <f>SUM(G4:G30)</f>
        <v>153</v>
      </c>
      <c r="H31" s="74">
        <f>SUM(H4:H30)</f>
        <v>8</v>
      </c>
      <c r="I31" s="72">
        <f>SUM(I4:I30)</f>
        <v>384</v>
      </c>
      <c r="J31" s="73">
        <f t="shared" si="9"/>
        <v>2</v>
      </c>
      <c r="K31" s="73">
        <f t="shared" si="9"/>
        <v>384</v>
      </c>
      <c r="L31" s="74">
        <f>SUM(L4:L30)</f>
        <v>2</v>
      </c>
      <c r="M31" s="100">
        <f>SUM(M4:M30)</f>
        <v>379</v>
      </c>
      <c r="N31" s="74">
        <f>SUM(N4:N30)</f>
        <v>3</v>
      </c>
      <c r="O31" s="72">
        <f t="shared" si="9"/>
        <v>596</v>
      </c>
      <c r="P31" s="73">
        <f t="shared" si="9"/>
        <v>19</v>
      </c>
      <c r="Q31" s="73">
        <f t="shared" si="9"/>
        <v>561</v>
      </c>
      <c r="R31" s="74">
        <f>SUM(R4:R30)</f>
        <v>18</v>
      </c>
      <c r="S31" s="74">
        <f t="shared" si="7"/>
        <v>532</v>
      </c>
      <c r="T31" s="74">
        <f>SUM(T4:T30)</f>
        <v>11</v>
      </c>
      <c r="U31" s="74">
        <f>SUM(U4:U30)</f>
        <v>29</v>
      </c>
    </row>
    <row r="32" spans="1:21" x14ac:dyDescent="0.25">
      <c r="D32" s="13"/>
      <c r="E32" s="14"/>
      <c r="F32" s="15"/>
      <c r="G32" s="15"/>
      <c r="H32" s="15"/>
    </row>
  </sheetData>
  <mergeCells count="15">
    <mergeCell ref="S1:W1"/>
    <mergeCell ref="E2:G2"/>
    <mergeCell ref="Q2:S2"/>
    <mergeCell ref="A31:B31"/>
    <mergeCell ref="A1:A3"/>
    <mergeCell ref="B1:B3"/>
    <mergeCell ref="C1:F1"/>
    <mergeCell ref="I1:L1"/>
    <mergeCell ref="O1:R1"/>
    <mergeCell ref="C2:D2"/>
    <mergeCell ref="I2:J2"/>
    <mergeCell ref="K2:L2"/>
    <mergeCell ref="O2:P2"/>
    <mergeCell ref="U2:U3"/>
    <mergeCell ref="T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B10" zoomScale="90" zoomScaleNormal="90" workbookViewId="0">
      <selection activeCell="F29" sqref="F29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9" width="18.28515625" customWidth="1"/>
    <col min="10" max="10" width="18.42578125" customWidth="1"/>
    <col min="11" max="11" width="19" customWidth="1"/>
    <col min="12" max="12" width="17.42578125" customWidth="1"/>
    <col min="13" max="13" width="11.28515625" customWidth="1"/>
    <col min="14" max="14" width="32.5703125" customWidth="1"/>
    <col min="15" max="15" width="20" customWidth="1"/>
    <col min="16" max="16" width="9.140625" customWidth="1"/>
  </cols>
  <sheetData>
    <row r="1" spans="1:13" ht="90.75" thickBot="1" x14ac:dyDescent="0.3">
      <c r="A1" s="16" t="s">
        <v>51</v>
      </c>
      <c r="B1" s="17" t="s">
        <v>52</v>
      </c>
      <c r="C1" s="18" t="s">
        <v>73</v>
      </c>
      <c r="D1" s="19" t="s">
        <v>74</v>
      </c>
      <c r="E1" s="20" t="s">
        <v>75</v>
      </c>
      <c r="F1" s="18" t="s">
        <v>135</v>
      </c>
      <c r="G1" s="134" t="s">
        <v>141</v>
      </c>
      <c r="H1" s="109" t="s">
        <v>136</v>
      </c>
      <c r="I1" s="21" t="s">
        <v>142</v>
      </c>
      <c r="J1" s="109" t="s">
        <v>76</v>
      </c>
      <c r="K1" s="123" t="s">
        <v>77</v>
      </c>
      <c r="L1" s="21" t="s">
        <v>75</v>
      </c>
      <c r="M1" s="109" t="s">
        <v>78</v>
      </c>
    </row>
    <row r="2" spans="1:13" x14ac:dyDescent="0.25">
      <c r="A2" s="5">
        <v>1</v>
      </c>
      <c r="B2" s="22" t="s">
        <v>13</v>
      </c>
      <c r="C2" s="23">
        <f>Итог!Q4</f>
        <v>72</v>
      </c>
      <c r="D2" s="24">
        <f>Итог!R4</f>
        <v>1</v>
      </c>
      <c r="E2" s="111">
        <f>IFERROR(D2/C2,0)</f>
        <v>1.3888888888888888E-2</v>
      </c>
      <c r="F2" s="117">
        <f>Итог!S4</f>
        <v>71</v>
      </c>
      <c r="G2" s="117">
        <f>Итог!T4</f>
        <v>0</v>
      </c>
      <c r="H2" s="133">
        <f>IFERROR(F2/C2,0)</f>
        <v>0.98611111111111116</v>
      </c>
      <c r="I2" s="133">
        <f>IFERROR((D2+G2)/C2,0)</f>
        <v>1.3888888888888888E-2</v>
      </c>
      <c r="J2" s="25">
        <f>Итог!O4</f>
        <v>80</v>
      </c>
      <c r="K2" s="25">
        <f>Итог!P4</f>
        <v>1</v>
      </c>
      <c r="L2" s="26">
        <f>IFERROR(K2/J2,0)</f>
        <v>1.2500000000000001E-2</v>
      </c>
      <c r="M2" s="120">
        <v>5</v>
      </c>
    </row>
    <row r="3" spans="1:13" x14ac:dyDescent="0.25">
      <c r="A3" s="8">
        <v>2</v>
      </c>
      <c r="B3" s="27" t="s">
        <v>47</v>
      </c>
      <c r="C3" s="23">
        <f>Итог!Q5</f>
        <v>4</v>
      </c>
      <c r="D3" s="24">
        <f>Итог!R5</f>
        <v>0</v>
      </c>
      <c r="E3" s="112">
        <f t="shared" ref="E3:E28" si="0">IFERROR(D3/C3,0)</f>
        <v>0</v>
      </c>
      <c r="F3" s="114">
        <f>Итог!S5</f>
        <v>4</v>
      </c>
      <c r="G3" s="129">
        <f>Итог!T5</f>
        <v>0</v>
      </c>
      <c r="H3" s="111">
        <f t="shared" ref="H3:H28" si="1">IFERROR(F3/C3,0)</f>
        <v>1</v>
      </c>
      <c r="I3" s="133">
        <f t="shared" ref="I3:I29" si="2">IFERROR((D3+G3)/C3,0)</f>
        <v>0</v>
      </c>
      <c r="J3" s="25">
        <f>Итог!O5</f>
        <v>5</v>
      </c>
      <c r="K3" s="25">
        <f>Итог!P5</f>
        <v>0</v>
      </c>
      <c r="L3" s="28">
        <f t="shared" ref="L3:L28" si="3">IFERROR(K3/J3,0)</f>
        <v>0</v>
      </c>
      <c r="M3" s="121">
        <v>5</v>
      </c>
    </row>
    <row r="4" spans="1:13" x14ac:dyDescent="0.25">
      <c r="A4" s="8">
        <v>3</v>
      </c>
      <c r="B4" s="27" t="s">
        <v>62</v>
      </c>
      <c r="C4" s="23">
        <f>Итог!Q6</f>
        <v>0</v>
      </c>
      <c r="D4" s="24">
        <f>Итог!R6</f>
        <v>0</v>
      </c>
      <c r="E4" s="112">
        <f t="shared" si="0"/>
        <v>0</v>
      </c>
      <c r="F4" s="114">
        <f>Итог!S6</f>
        <v>0</v>
      </c>
      <c r="G4" s="129">
        <f>Итог!T6</f>
        <v>0</v>
      </c>
      <c r="H4" s="112">
        <f t="shared" si="1"/>
        <v>0</v>
      </c>
      <c r="I4" s="124">
        <f t="shared" si="2"/>
        <v>0</v>
      </c>
      <c r="J4" s="25">
        <f>Итог!O6</f>
        <v>0</v>
      </c>
      <c r="K4" s="25">
        <f>Итог!P6</f>
        <v>0</v>
      </c>
      <c r="L4" s="28">
        <f t="shared" si="3"/>
        <v>0</v>
      </c>
      <c r="M4" s="121"/>
    </row>
    <row r="5" spans="1:13" x14ac:dyDescent="0.25">
      <c r="A5" s="8">
        <v>4</v>
      </c>
      <c r="B5" s="29" t="s">
        <v>41</v>
      </c>
      <c r="C5" s="23">
        <f>Итог!Q7</f>
        <v>32</v>
      </c>
      <c r="D5" s="24">
        <f>Итог!R7</f>
        <v>8</v>
      </c>
      <c r="E5" s="112">
        <f t="shared" si="0"/>
        <v>0.25</v>
      </c>
      <c r="F5" s="114">
        <f>Итог!S7</f>
        <v>23</v>
      </c>
      <c r="G5" s="129">
        <f>Итог!T7</f>
        <v>1</v>
      </c>
      <c r="H5" s="112">
        <f t="shared" si="1"/>
        <v>0.71875</v>
      </c>
      <c r="I5" s="124">
        <f t="shared" si="2"/>
        <v>0.28125</v>
      </c>
      <c r="J5" s="25">
        <f>Итог!O7</f>
        <v>32</v>
      </c>
      <c r="K5" s="25">
        <f>Итог!P7</f>
        <v>8</v>
      </c>
      <c r="L5" s="28">
        <f t="shared" si="3"/>
        <v>0.25</v>
      </c>
      <c r="M5" s="121">
        <v>5</v>
      </c>
    </row>
    <row r="6" spans="1:13" x14ac:dyDescent="0.25">
      <c r="A6" s="8">
        <v>5</v>
      </c>
      <c r="B6" s="29" t="s">
        <v>44</v>
      </c>
      <c r="C6" s="23">
        <f>Итог!Q8</f>
        <v>87</v>
      </c>
      <c r="D6" s="24">
        <f>Итог!R8</f>
        <v>0</v>
      </c>
      <c r="E6" s="112">
        <f t="shared" si="0"/>
        <v>0</v>
      </c>
      <c r="F6" s="114">
        <f>Итог!S8</f>
        <v>87</v>
      </c>
      <c r="G6" s="129">
        <f>Итог!T8</f>
        <v>0</v>
      </c>
      <c r="H6" s="112">
        <f t="shared" si="1"/>
        <v>1</v>
      </c>
      <c r="I6" s="124">
        <f t="shared" si="2"/>
        <v>0</v>
      </c>
      <c r="J6" s="25">
        <f>Итог!O8</f>
        <v>87</v>
      </c>
      <c r="K6" s="25">
        <f>Итог!P8</f>
        <v>0</v>
      </c>
      <c r="L6" s="28">
        <f t="shared" si="3"/>
        <v>0</v>
      </c>
      <c r="M6" s="121">
        <v>5</v>
      </c>
    </row>
    <row r="7" spans="1:13" x14ac:dyDescent="0.25">
      <c r="A7" s="8">
        <v>6</v>
      </c>
      <c r="B7" s="29" t="s">
        <v>63</v>
      </c>
      <c r="C7" s="23">
        <f>Итог!Q9</f>
        <v>0</v>
      </c>
      <c r="D7" s="24">
        <f>Итог!R9</f>
        <v>0</v>
      </c>
      <c r="E7" s="112">
        <f t="shared" si="0"/>
        <v>0</v>
      </c>
      <c r="F7" s="114">
        <f>Итог!S9</f>
        <v>0</v>
      </c>
      <c r="G7" s="129">
        <f>Итог!T9</f>
        <v>0</v>
      </c>
      <c r="H7" s="112">
        <f t="shared" si="1"/>
        <v>0</v>
      </c>
      <c r="I7" s="124">
        <f t="shared" si="2"/>
        <v>0</v>
      </c>
      <c r="J7" s="25">
        <f>Итог!O9</f>
        <v>0</v>
      </c>
      <c r="K7" s="25">
        <f>Итог!P9</f>
        <v>0</v>
      </c>
      <c r="L7" s="28">
        <f t="shared" si="3"/>
        <v>0</v>
      </c>
      <c r="M7" s="121"/>
    </row>
    <row r="8" spans="1:13" x14ac:dyDescent="0.25">
      <c r="A8" s="8">
        <v>7</v>
      </c>
      <c r="B8" s="29" t="s">
        <v>64</v>
      </c>
      <c r="C8" s="23">
        <f>Итог!Q10</f>
        <v>5</v>
      </c>
      <c r="D8" s="24">
        <f>Итог!R10</f>
        <v>0</v>
      </c>
      <c r="E8" s="112">
        <f t="shared" si="0"/>
        <v>0</v>
      </c>
      <c r="F8" s="114">
        <f>Итог!S10</f>
        <v>5</v>
      </c>
      <c r="G8" s="129">
        <f>Итог!T10</f>
        <v>0</v>
      </c>
      <c r="H8" s="112">
        <f t="shared" si="1"/>
        <v>1</v>
      </c>
      <c r="I8" s="124">
        <f t="shared" si="2"/>
        <v>0</v>
      </c>
      <c r="J8" s="25">
        <f>Итог!O10</f>
        <v>5</v>
      </c>
      <c r="K8" s="25">
        <f>Итог!P10</f>
        <v>0</v>
      </c>
      <c r="L8" s="28">
        <f t="shared" si="3"/>
        <v>0</v>
      </c>
      <c r="M8" s="121">
        <v>5</v>
      </c>
    </row>
    <row r="9" spans="1:13" x14ac:dyDescent="0.25">
      <c r="A9" s="8">
        <v>8</v>
      </c>
      <c r="B9" s="29" t="s">
        <v>65</v>
      </c>
      <c r="C9" s="23">
        <f>Итог!Q11</f>
        <v>6</v>
      </c>
      <c r="D9" s="24">
        <f>Итог!R11</f>
        <v>1</v>
      </c>
      <c r="E9" s="112">
        <f t="shared" si="0"/>
        <v>0.16666666666666666</v>
      </c>
      <c r="F9" s="114">
        <f>Итог!S11</f>
        <v>4</v>
      </c>
      <c r="G9" s="129">
        <f>Итог!T11</f>
        <v>1</v>
      </c>
      <c r="H9" s="112">
        <f t="shared" si="1"/>
        <v>0.66666666666666663</v>
      </c>
      <c r="I9" s="124">
        <f t="shared" si="2"/>
        <v>0.33333333333333331</v>
      </c>
      <c r="J9" s="25">
        <f>Итог!O11</f>
        <v>6</v>
      </c>
      <c r="K9" s="25">
        <f>Итог!P11</f>
        <v>1</v>
      </c>
      <c r="L9" s="28">
        <f t="shared" si="3"/>
        <v>0.16666666666666666</v>
      </c>
      <c r="M9" s="121">
        <v>4</v>
      </c>
    </row>
    <row r="10" spans="1:13" x14ac:dyDescent="0.25">
      <c r="A10" s="8">
        <v>9</v>
      </c>
      <c r="B10" s="29" t="s">
        <v>16</v>
      </c>
      <c r="C10" s="23">
        <f>Итог!Q12</f>
        <v>6</v>
      </c>
      <c r="D10" s="24">
        <f>Итог!R12</f>
        <v>0</v>
      </c>
      <c r="E10" s="112">
        <f t="shared" si="0"/>
        <v>0</v>
      </c>
      <c r="F10" s="114">
        <f>Итог!S12</f>
        <v>5</v>
      </c>
      <c r="G10" s="129">
        <f>Итог!T12</f>
        <v>1</v>
      </c>
      <c r="H10" s="112">
        <f t="shared" si="1"/>
        <v>0.83333333333333337</v>
      </c>
      <c r="I10" s="124">
        <f t="shared" si="2"/>
        <v>0.16666666666666666</v>
      </c>
      <c r="J10" s="25">
        <f>Итог!O12</f>
        <v>6</v>
      </c>
      <c r="K10" s="25">
        <f>Итог!P12</f>
        <v>0</v>
      </c>
      <c r="L10" s="28">
        <f t="shared" si="3"/>
        <v>0</v>
      </c>
      <c r="M10" s="121">
        <v>5</v>
      </c>
    </row>
    <row r="11" spans="1:13" x14ac:dyDescent="0.25">
      <c r="A11" s="8">
        <v>10</v>
      </c>
      <c r="B11" s="29" t="s">
        <v>66</v>
      </c>
      <c r="C11" s="23">
        <f>Итог!Q13</f>
        <v>7</v>
      </c>
      <c r="D11" s="24">
        <f>Итог!R13</f>
        <v>0</v>
      </c>
      <c r="E11" s="112">
        <f t="shared" si="0"/>
        <v>0</v>
      </c>
      <c r="F11" s="114">
        <f>Итог!S13</f>
        <v>7</v>
      </c>
      <c r="G11" s="129">
        <f>Итог!T13</f>
        <v>0</v>
      </c>
      <c r="H11" s="112">
        <f t="shared" si="1"/>
        <v>1</v>
      </c>
      <c r="I11" s="124">
        <f t="shared" si="2"/>
        <v>0</v>
      </c>
      <c r="J11" s="25">
        <f>Итог!O13</f>
        <v>7</v>
      </c>
      <c r="K11" s="25">
        <f>Итог!P13</f>
        <v>0</v>
      </c>
      <c r="L11" s="28">
        <f t="shared" si="3"/>
        <v>0</v>
      </c>
      <c r="M11" s="121">
        <v>5</v>
      </c>
    </row>
    <row r="12" spans="1:13" x14ac:dyDescent="0.25">
      <c r="A12" s="8">
        <v>11</v>
      </c>
      <c r="B12" s="29" t="s">
        <v>46</v>
      </c>
      <c r="C12" s="23">
        <f>Итог!Q14</f>
        <v>4</v>
      </c>
      <c r="D12" s="24">
        <f>Итог!R14</f>
        <v>0</v>
      </c>
      <c r="E12" s="112">
        <f t="shared" si="0"/>
        <v>0</v>
      </c>
      <c r="F12" s="114">
        <f>Итог!S14</f>
        <v>4</v>
      </c>
      <c r="G12" s="129">
        <f>Итог!T14</f>
        <v>0</v>
      </c>
      <c r="H12" s="112">
        <f t="shared" si="1"/>
        <v>1</v>
      </c>
      <c r="I12" s="124">
        <f t="shared" si="2"/>
        <v>0</v>
      </c>
      <c r="J12" s="25">
        <f>Итог!O14</f>
        <v>5</v>
      </c>
      <c r="K12" s="25">
        <f>Итог!P14</f>
        <v>0</v>
      </c>
      <c r="L12" s="28">
        <f t="shared" si="3"/>
        <v>0</v>
      </c>
      <c r="M12" s="121">
        <v>5</v>
      </c>
    </row>
    <row r="13" spans="1:13" x14ac:dyDescent="0.25">
      <c r="A13" s="8">
        <v>12</v>
      </c>
      <c r="B13" s="29" t="s">
        <v>39</v>
      </c>
      <c r="C13" s="23">
        <f>Итог!Q15</f>
        <v>2</v>
      </c>
      <c r="D13" s="24">
        <f>Итог!R15</f>
        <v>0</v>
      </c>
      <c r="E13" s="112">
        <f t="shared" si="0"/>
        <v>0</v>
      </c>
      <c r="F13" s="114">
        <f>Итог!S15</f>
        <v>1</v>
      </c>
      <c r="G13" s="129">
        <f>Итог!T15</f>
        <v>1</v>
      </c>
      <c r="H13" s="112">
        <f t="shared" si="1"/>
        <v>0.5</v>
      </c>
      <c r="I13" s="124">
        <f t="shared" si="2"/>
        <v>0.5</v>
      </c>
      <c r="J13" s="25">
        <f>Итог!O15</f>
        <v>5</v>
      </c>
      <c r="K13" s="25">
        <f>Итог!P15</f>
        <v>0</v>
      </c>
      <c r="L13" s="28">
        <f t="shared" si="3"/>
        <v>0</v>
      </c>
      <c r="M13" s="121">
        <v>3</v>
      </c>
    </row>
    <row r="14" spans="1:13" x14ac:dyDescent="0.25">
      <c r="A14" s="8">
        <v>13</v>
      </c>
      <c r="B14" s="29" t="s">
        <v>32</v>
      </c>
      <c r="C14" s="23">
        <f>Итог!Q16</f>
        <v>4</v>
      </c>
      <c r="D14" s="24">
        <f>Итог!R16</f>
        <v>0</v>
      </c>
      <c r="E14" s="112">
        <f t="shared" si="0"/>
        <v>0</v>
      </c>
      <c r="F14" s="114">
        <f>Итог!S16</f>
        <v>3</v>
      </c>
      <c r="G14" s="129">
        <f>Итог!T16</f>
        <v>1</v>
      </c>
      <c r="H14" s="112">
        <f t="shared" si="1"/>
        <v>0.75</v>
      </c>
      <c r="I14" s="124">
        <f t="shared" si="2"/>
        <v>0.25</v>
      </c>
      <c r="J14" s="25">
        <f>Итог!O16</f>
        <v>5</v>
      </c>
      <c r="K14" s="25">
        <f>Итог!P16</f>
        <v>0</v>
      </c>
      <c r="L14" s="28">
        <f t="shared" si="3"/>
        <v>0</v>
      </c>
      <c r="M14" s="121">
        <v>4</v>
      </c>
    </row>
    <row r="15" spans="1:13" x14ac:dyDescent="0.25">
      <c r="A15" s="8">
        <v>14</v>
      </c>
      <c r="B15" s="29" t="s">
        <v>67</v>
      </c>
      <c r="C15" s="23">
        <f>Итог!Q17</f>
        <v>2</v>
      </c>
      <c r="D15" s="24">
        <f>Итог!R17</f>
        <v>0</v>
      </c>
      <c r="E15" s="112">
        <f t="shared" si="0"/>
        <v>0</v>
      </c>
      <c r="F15" s="114">
        <f>Итог!S17</f>
        <v>2</v>
      </c>
      <c r="G15" s="129">
        <f>Итог!T17</f>
        <v>0</v>
      </c>
      <c r="H15" s="112">
        <f t="shared" si="1"/>
        <v>1</v>
      </c>
      <c r="I15" s="124">
        <f t="shared" si="2"/>
        <v>0</v>
      </c>
      <c r="J15" s="25">
        <f>Итог!O17</f>
        <v>2</v>
      </c>
      <c r="K15" s="25">
        <f>Итог!P17</f>
        <v>0</v>
      </c>
      <c r="L15" s="28">
        <f t="shared" si="3"/>
        <v>0</v>
      </c>
      <c r="M15" s="121">
        <v>5</v>
      </c>
    </row>
    <row r="16" spans="1:13" x14ac:dyDescent="0.25">
      <c r="A16" s="8">
        <v>15</v>
      </c>
      <c r="B16" s="29" t="s">
        <v>38</v>
      </c>
      <c r="C16" s="23">
        <f>Итог!Q18</f>
        <v>6</v>
      </c>
      <c r="D16" s="24">
        <f>Итог!R18</f>
        <v>0</v>
      </c>
      <c r="E16" s="112">
        <f t="shared" si="0"/>
        <v>0</v>
      </c>
      <c r="F16" s="114">
        <f>Итог!S18</f>
        <v>6</v>
      </c>
      <c r="G16" s="129">
        <f>Итог!T18</f>
        <v>0</v>
      </c>
      <c r="H16" s="112">
        <f t="shared" si="1"/>
        <v>1</v>
      </c>
      <c r="I16" s="124">
        <f t="shared" si="2"/>
        <v>0</v>
      </c>
      <c r="J16" s="25">
        <f>Итог!O18</f>
        <v>7</v>
      </c>
      <c r="K16" s="25">
        <f>Итог!P18</f>
        <v>0</v>
      </c>
      <c r="L16" s="28">
        <f t="shared" si="3"/>
        <v>0</v>
      </c>
      <c r="M16" s="121">
        <v>5</v>
      </c>
    </row>
    <row r="17" spans="1:13" x14ac:dyDescent="0.25">
      <c r="A17" s="8">
        <v>16</v>
      </c>
      <c r="B17" s="29" t="s">
        <v>23</v>
      </c>
      <c r="C17" s="23">
        <f>Итог!Q19</f>
        <v>9</v>
      </c>
      <c r="D17" s="24">
        <f>Итог!R19</f>
        <v>0</v>
      </c>
      <c r="E17" s="112">
        <f t="shared" si="0"/>
        <v>0</v>
      </c>
      <c r="F17" s="114">
        <f>Итог!S19</f>
        <v>9</v>
      </c>
      <c r="G17" s="129">
        <f>Итог!T19</f>
        <v>0</v>
      </c>
      <c r="H17" s="112">
        <f t="shared" si="1"/>
        <v>1</v>
      </c>
      <c r="I17" s="124">
        <f t="shared" si="2"/>
        <v>0</v>
      </c>
      <c r="J17" s="25">
        <f>Итог!O19</f>
        <v>11</v>
      </c>
      <c r="K17" s="25">
        <f>Итог!P19</f>
        <v>0</v>
      </c>
      <c r="L17" s="28">
        <f t="shared" si="3"/>
        <v>0</v>
      </c>
      <c r="M17" s="121">
        <v>5</v>
      </c>
    </row>
    <row r="18" spans="1:13" x14ac:dyDescent="0.25">
      <c r="A18" s="8">
        <v>17</v>
      </c>
      <c r="B18" s="29" t="s">
        <v>28</v>
      </c>
      <c r="C18" s="23">
        <f>Итог!Q20</f>
        <v>34</v>
      </c>
      <c r="D18" s="24">
        <f>Итог!R20</f>
        <v>0</v>
      </c>
      <c r="E18" s="112">
        <f t="shared" si="0"/>
        <v>0</v>
      </c>
      <c r="F18" s="114">
        <f>Итог!S20</f>
        <v>34</v>
      </c>
      <c r="G18" s="129">
        <f>Итог!T20</f>
        <v>0</v>
      </c>
      <c r="H18" s="112">
        <f t="shared" si="1"/>
        <v>1</v>
      </c>
      <c r="I18" s="124">
        <f t="shared" si="2"/>
        <v>0</v>
      </c>
      <c r="J18" s="25">
        <f>Итог!O20</f>
        <v>39</v>
      </c>
      <c r="K18" s="25">
        <f>Итог!P20</f>
        <v>0</v>
      </c>
      <c r="L18" s="28">
        <f t="shared" si="3"/>
        <v>0</v>
      </c>
      <c r="M18" s="121">
        <v>5</v>
      </c>
    </row>
    <row r="19" spans="1:13" x14ac:dyDescent="0.25">
      <c r="A19" s="8">
        <v>18</v>
      </c>
      <c r="B19" s="29" t="s">
        <v>26</v>
      </c>
      <c r="C19" s="23">
        <f>Итог!Q21</f>
        <v>7</v>
      </c>
      <c r="D19" s="24">
        <f>Итог!R21</f>
        <v>0</v>
      </c>
      <c r="E19" s="112">
        <f t="shared" si="0"/>
        <v>0</v>
      </c>
      <c r="F19" s="114">
        <f>Итог!S21</f>
        <v>7</v>
      </c>
      <c r="G19" s="129">
        <f>Итог!T21</f>
        <v>0</v>
      </c>
      <c r="H19" s="112">
        <f t="shared" si="1"/>
        <v>1</v>
      </c>
      <c r="I19" s="124">
        <f t="shared" si="2"/>
        <v>0</v>
      </c>
      <c r="J19" s="25">
        <f>Итог!O21</f>
        <v>9</v>
      </c>
      <c r="K19" s="25">
        <f>Итог!P21</f>
        <v>0</v>
      </c>
      <c r="L19" s="28">
        <f t="shared" si="3"/>
        <v>0</v>
      </c>
      <c r="M19" s="121">
        <v>5</v>
      </c>
    </row>
    <row r="20" spans="1:13" x14ac:dyDescent="0.25">
      <c r="A20" s="8">
        <v>19</v>
      </c>
      <c r="B20" s="29" t="s">
        <v>14</v>
      </c>
      <c r="C20" s="23">
        <f>Итог!Q22</f>
        <v>22</v>
      </c>
      <c r="D20" s="24">
        <f>Итог!R22</f>
        <v>0</v>
      </c>
      <c r="E20" s="112">
        <f t="shared" si="0"/>
        <v>0</v>
      </c>
      <c r="F20" s="114">
        <f>Итог!S22</f>
        <v>21</v>
      </c>
      <c r="G20" s="129">
        <f>Итог!T22</f>
        <v>1</v>
      </c>
      <c r="H20" s="112">
        <f t="shared" si="1"/>
        <v>0.95454545454545459</v>
      </c>
      <c r="I20" s="124">
        <f t="shared" si="2"/>
        <v>4.5454545454545456E-2</v>
      </c>
      <c r="J20" s="25">
        <f>Итог!O22</f>
        <v>23</v>
      </c>
      <c r="K20" s="25">
        <f>Итог!P22</f>
        <v>0</v>
      </c>
      <c r="L20" s="28">
        <f t="shared" si="3"/>
        <v>0</v>
      </c>
      <c r="M20" s="121">
        <v>5</v>
      </c>
    </row>
    <row r="21" spans="1:13" x14ac:dyDescent="0.25">
      <c r="A21" s="8">
        <v>20</v>
      </c>
      <c r="B21" s="29" t="s">
        <v>24</v>
      </c>
      <c r="C21" s="23">
        <f>Итог!Q23</f>
        <v>140</v>
      </c>
      <c r="D21" s="24">
        <f>Итог!R23</f>
        <v>1</v>
      </c>
      <c r="E21" s="112">
        <f t="shared" si="0"/>
        <v>7.1428571428571426E-3</v>
      </c>
      <c r="F21" s="116">
        <f>Итог!S23</f>
        <v>138</v>
      </c>
      <c r="G21" s="129">
        <f>Итог!T23</f>
        <v>1</v>
      </c>
      <c r="H21" s="112">
        <f t="shared" si="1"/>
        <v>0.98571428571428577</v>
      </c>
      <c r="I21" s="124">
        <f t="shared" si="2"/>
        <v>1.4285714285714285E-2</v>
      </c>
      <c r="J21" s="25">
        <f>Итог!O23</f>
        <v>148</v>
      </c>
      <c r="K21" s="25">
        <f>Итог!P23</f>
        <v>2</v>
      </c>
      <c r="L21" s="28">
        <f t="shared" si="3"/>
        <v>1.3513513513513514E-2</v>
      </c>
      <c r="M21" s="121">
        <v>5</v>
      </c>
    </row>
    <row r="22" spans="1:13" x14ac:dyDescent="0.25">
      <c r="A22" s="8">
        <v>21</v>
      </c>
      <c r="B22" s="29" t="s">
        <v>37</v>
      </c>
      <c r="C22" s="23">
        <f>Итог!Q24</f>
        <v>10</v>
      </c>
      <c r="D22" s="24">
        <f>Итог!R24</f>
        <v>0</v>
      </c>
      <c r="E22" s="112">
        <f t="shared" si="0"/>
        <v>0</v>
      </c>
      <c r="F22" s="114">
        <f>Итог!S24</f>
        <v>10</v>
      </c>
      <c r="G22" s="129">
        <f>Итог!T24</f>
        <v>0</v>
      </c>
      <c r="H22" s="112">
        <f t="shared" si="1"/>
        <v>1</v>
      </c>
      <c r="I22" s="124">
        <f t="shared" si="2"/>
        <v>0</v>
      </c>
      <c r="J22" s="25">
        <f>Итог!O24</f>
        <v>11</v>
      </c>
      <c r="K22" s="25">
        <f>Итог!P24</f>
        <v>0</v>
      </c>
      <c r="L22" s="28">
        <f t="shared" si="3"/>
        <v>0</v>
      </c>
      <c r="M22" s="121">
        <v>5</v>
      </c>
    </row>
    <row r="23" spans="1:13" x14ac:dyDescent="0.25">
      <c r="A23" s="8">
        <v>22</v>
      </c>
      <c r="B23" s="29" t="s">
        <v>50</v>
      </c>
      <c r="C23" s="23">
        <f>Итог!Q25</f>
        <v>19</v>
      </c>
      <c r="D23" s="24">
        <f>Итог!R25</f>
        <v>2</v>
      </c>
      <c r="E23" s="112">
        <f t="shared" si="0"/>
        <v>0.10526315789473684</v>
      </c>
      <c r="F23" s="114">
        <f>Итог!S25</f>
        <v>17</v>
      </c>
      <c r="G23" s="129">
        <f>Итог!T25</f>
        <v>0</v>
      </c>
      <c r="H23" s="112">
        <f t="shared" si="1"/>
        <v>0.89473684210526316</v>
      </c>
      <c r="I23" s="124">
        <f t="shared" si="2"/>
        <v>0.10526315789473684</v>
      </c>
      <c r="J23" s="25">
        <f>Итог!O25</f>
        <v>19</v>
      </c>
      <c r="K23" s="25">
        <f>Итог!P25</f>
        <v>2</v>
      </c>
      <c r="L23" s="28">
        <f t="shared" si="3"/>
        <v>0.10526315789473684</v>
      </c>
      <c r="M23" s="121">
        <v>5</v>
      </c>
    </row>
    <row r="24" spans="1:13" x14ac:dyDescent="0.25">
      <c r="A24" s="8">
        <v>23</v>
      </c>
      <c r="B24" s="29" t="s">
        <v>68</v>
      </c>
      <c r="C24" s="23">
        <f>Итог!Q26</f>
        <v>11</v>
      </c>
      <c r="D24" s="24">
        <f>Итог!R26</f>
        <v>1</v>
      </c>
      <c r="E24" s="112">
        <f t="shared" si="0"/>
        <v>9.0909090909090912E-2</v>
      </c>
      <c r="F24" s="114">
        <f>Итог!S26</f>
        <v>10</v>
      </c>
      <c r="G24" s="129">
        <f>Итог!T26</f>
        <v>0</v>
      </c>
      <c r="H24" s="112">
        <f t="shared" si="1"/>
        <v>0.90909090909090906</v>
      </c>
      <c r="I24" s="124">
        <f t="shared" si="2"/>
        <v>9.0909090909090912E-2</v>
      </c>
      <c r="J24" s="25">
        <f>Итог!O26</f>
        <v>12</v>
      </c>
      <c r="K24" s="25">
        <f>Итог!P26</f>
        <v>1</v>
      </c>
      <c r="L24" s="28">
        <f t="shared" si="3"/>
        <v>8.3333333333333329E-2</v>
      </c>
      <c r="M24" s="121">
        <v>5</v>
      </c>
    </row>
    <row r="25" spans="1:13" x14ac:dyDescent="0.25">
      <c r="A25" s="8">
        <v>24</v>
      </c>
      <c r="B25" s="29" t="s">
        <v>69</v>
      </c>
      <c r="C25" s="23">
        <f>Итог!Q27</f>
        <v>8</v>
      </c>
      <c r="D25" s="24">
        <f>Итог!R27</f>
        <v>4</v>
      </c>
      <c r="E25" s="112">
        <f t="shared" si="0"/>
        <v>0.5</v>
      </c>
      <c r="F25" s="114">
        <f>Итог!S27</f>
        <v>4</v>
      </c>
      <c r="G25" s="129">
        <f>Итог!T27</f>
        <v>0</v>
      </c>
      <c r="H25" s="112">
        <f t="shared" si="1"/>
        <v>0.5</v>
      </c>
      <c r="I25" s="124">
        <f t="shared" si="2"/>
        <v>0.5</v>
      </c>
      <c r="J25" s="25">
        <f>Итог!O27</f>
        <v>8</v>
      </c>
      <c r="K25" s="25">
        <f>Итог!P27</f>
        <v>4</v>
      </c>
      <c r="L25" s="28">
        <f t="shared" si="3"/>
        <v>0.5</v>
      </c>
      <c r="M25" s="121">
        <v>3</v>
      </c>
    </row>
    <row r="26" spans="1:13" x14ac:dyDescent="0.25">
      <c r="A26" s="8">
        <v>25</v>
      </c>
      <c r="B26" s="29" t="s">
        <v>70</v>
      </c>
      <c r="C26" s="23">
        <f>Итог!Q28</f>
        <v>8</v>
      </c>
      <c r="D26" s="24">
        <f>Итог!R28</f>
        <v>0</v>
      </c>
      <c r="E26" s="112">
        <f t="shared" si="0"/>
        <v>0</v>
      </c>
      <c r="F26" s="114">
        <f>Итог!S28</f>
        <v>8</v>
      </c>
      <c r="G26" s="129">
        <f>Итог!T28</f>
        <v>0</v>
      </c>
      <c r="H26" s="112">
        <f t="shared" si="1"/>
        <v>1</v>
      </c>
      <c r="I26" s="124">
        <f t="shared" si="2"/>
        <v>0</v>
      </c>
      <c r="J26" s="25">
        <f>Итог!O28</f>
        <v>8</v>
      </c>
      <c r="K26" s="25">
        <f>Итог!P28</f>
        <v>0</v>
      </c>
      <c r="L26" s="28">
        <f t="shared" si="3"/>
        <v>0</v>
      </c>
      <c r="M26" s="121">
        <v>5</v>
      </c>
    </row>
    <row r="27" spans="1:13" x14ac:dyDescent="0.25">
      <c r="A27" s="8">
        <v>26</v>
      </c>
      <c r="B27" s="29" t="s">
        <v>71</v>
      </c>
      <c r="C27" s="23">
        <f>Итог!Q29</f>
        <v>6</v>
      </c>
      <c r="D27" s="24">
        <f>Итог!R29</f>
        <v>0</v>
      </c>
      <c r="E27" s="112">
        <f t="shared" si="0"/>
        <v>0</v>
      </c>
      <c r="F27" s="114">
        <f>Итог!S29</f>
        <v>6</v>
      </c>
      <c r="G27" s="129">
        <f>Итог!T29</f>
        <v>0</v>
      </c>
      <c r="H27" s="112">
        <f t="shared" si="1"/>
        <v>1</v>
      </c>
      <c r="I27" s="124">
        <f t="shared" si="2"/>
        <v>0</v>
      </c>
      <c r="J27" s="25">
        <f>Итог!O29</f>
        <v>6</v>
      </c>
      <c r="K27" s="25">
        <f>Итог!P29</f>
        <v>0</v>
      </c>
      <c r="L27" s="28">
        <f t="shared" si="3"/>
        <v>0</v>
      </c>
      <c r="M27" s="121">
        <v>4</v>
      </c>
    </row>
    <row r="28" spans="1:13" ht="15.75" thickBot="1" x14ac:dyDescent="0.3">
      <c r="A28" s="30">
        <v>27</v>
      </c>
      <c r="B28" s="31" t="s">
        <v>20</v>
      </c>
      <c r="C28" s="23">
        <f>Итог!Q30</f>
        <v>50</v>
      </c>
      <c r="D28" s="24">
        <f>Итог!R30</f>
        <v>0</v>
      </c>
      <c r="E28" s="113">
        <f t="shared" si="0"/>
        <v>0</v>
      </c>
      <c r="F28" s="118">
        <f>Итог!S30</f>
        <v>46</v>
      </c>
      <c r="G28" s="130">
        <f>Итог!T30</f>
        <v>4</v>
      </c>
      <c r="H28" s="113">
        <f t="shared" si="1"/>
        <v>0.92</v>
      </c>
      <c r="I28" s="125">
        <f t="shared" si="2"/>
        <v>0.08</v>
      </c>
      <c r="J28" s="135">
        <f>Итог!O30</f>
        <v>50</v>
      </c>
      <c r="K28" s="25">
        <f>Итог!P30</f>
        <v>0</v>
      </c>
      <c r="L28" s="32">
        <f t="shared" si="3"/>
        <v>0</v>
      </c>
      <c r="M28" s="122">
        <v>5</v>
      </c>
    </row>
    <row r="29" spans="1:13" ht="15.75" thickBot="1" x14ac:dyDescent="0.3">
      <c r="A29" s="187" t="s">
        <v>72</v>
      </c>
      <c r="B29" s="188"/>
      <c r="C29" s="33">
        <f>SUM(C2:C28)</f>
        <v>561</v>
      </c>
      <c r="D29" s="34">
        <f>SUM(D2:D28)</f>
        <v>18</v>
      </c>
      <c r="E29" s="115">
        <f>IFERROR(D29/C29,0)</f>
        <v>3.2085561497326207E-2</v>
      </c>
      <c r="F29" s="119">
        <f>SUM(F2:F28)</f>
        <v>532</v>
      </c>
      <c r="G29" s="131">
        <f>Итог!T31</f>
        <v>11</v>
      </c>
      <c r="H29" s="132">
        <f>IFERROR(F29/C29,0)</f>
        <v>0.94830659536541895</v>
      </c>
      <c r="I29" s="136">
        <f t="shared" si="2"/>
        <v>5.1693404634581108E-2</v>
      </c>
      <c r="J29" s="137">
        <f t="shared" ref="J29:K29" si="4">SUM(J2:J28)</f>
        <v>596</v>
      </c>
      <c r="K29" s="35">
        <f t="shared" si="4"/>
        <v>19</v>
      </c>
      <c r="L29" s="36">
        <f>IFERROR(K29/J29,0)</f>
        <v>3.1879194630872486E-2</v>
      </c>
      <c r="M29" s="110"/>
    </row>
    <row r="30" spans="1:13" x14ac:dyDescent="0.25">
      <c r="E30" s="75">
        <f>1-E29</f>
        <v>0.96791443850267378</v>
      </c>
      <c r="F30" s="75"/>
      <c r="G30" s="75"/>
      <c r="H30" s="75"/>
      <c r="I30" s="75"/>
    </row>
    <row r="32" spans="1:13" ht="31.5" customHeight="1" x14ac:dyDescent="0.25">
      <c r="A32" s="186" t="s">
        <v>79</v>
      </c>
      <c r="B32" s="186"/>
      <c r="C32" s="37" t="s">
        <v>78</v>
      </c>
    </row>
    <row r="33" spans="1:15" ht="18.75" customHeight="1" x14ac:dyDescent="0.25">
      <c r="A33" s="186" t="s">
        <v>80</v>
      </c>
      <c r="B33" s="186"/>
      <c r="C33" s="37">
        <v>5</v>
      </c>
    </row>
    <row r="34" spans="1:15" ht="21" customHeight="1" x14ac:dyDescent="0.25">
      <c r="A34" s="186" t="s">
        <v>81</v>
      </c>
      <c r="B34" s="186"/>
      <c r="C34" s="37">
        <v>4</v>
      </c>
    </row>
    <row r="35" spans="1:15" ht="15.75" x14ac:dyDescent="0.25">
      <c r="A35" s="186" t="s">
        <v>82</v>
      </c>
      <c r="B35" s="186"/>
      <c r="C35" s="37">
        <v>3</v>
      </c>
      <c r="N35" s="38"/>
      <c r="O35" s="38"/>
    </row>
    <row r="36" spans="1:15" ht="20.25" customHeight="1" x14ac:dyDescent="0.25">
      <c r="A36" s="186" t="s">
        <v>83</v>
      </c>
      <c r="B36" s="186"/>
      <c r="C36" s="37">
        <v>2</v>
      </c>
      <c r="N36" s="39"/>
      <c r="O36" s="38"/>
    </row>
    <row r="37" spans="1:15" ht="22.5" customHeight="1" x14ac:dyDescent="0.25">
      <c r="A37" s="186" t="s">
        <v>84</v>
      </c>
      <c r="B37" s="186"/>
      <c r="C37" s="37">
        <v>1</v>
      </c>
      <c r="N37" s="39"/>
      <c r="O37" s="38"/>
    </row>
    <row r="38" spans="1:15" ht="15.75" x14ac:dyDescent="0.25">
      <c r="N38" s="39"/>
      <c r="O38" s="38"/>
    </row>
    <row r="39" spans="1:15" ht="15.75" x14ac:dyDescent="0.25">
      <c r="B39" t="s">
        <v>137</v>
      </c>
      <c r="N39" s="39"/>
      <c r="O39" s="38"/>
    </row>
    <row r="40" spans="1:15" ht="15.75" x14ac:dyDescent="0.25">
      <c r="N40" s="39"/>
      <c r="O40" s="38"/>
    </row>
    <row r="41" spans="1:15" x14ac:dyDescent="0.25">
      <c r="N41" s="40"/>
      <c r="O41" s="4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workbookViewId="0">
      <selection activeCell="F76" sqref="F76"/>
    </sheetView>
  </sheetViews>
  <sheetFormatPr defaultRowHeight="15" x14ac:dyDescent="0.25"/>
  <cols>
    <col min="1" max="1" width="18.42578125" customWidth="1"/>
    <col min="2" max="2" width="44.7109375" customWidth="1"/>
    <col min="3" max="3" width="44" customWidth="1"/>
    <col min="4" max="4" width="12" customWidth="1"/>
    <col min="5" max="5" width="47.5703125" customWidth="1"/>
    <col min="6" max="6" width="17.5703125" customWidth="1"/>
    <col min="7" max="7" width="15.85546875" customWidth="1"/>
    <col min="8" max="8" width="16.5703125" customWidth="1"/>
    <col min="9" max="9" width="22.5703125" customWidth="1"/>
    <col min="10" max="10" width="18" customWidth="1"/>
    <col min="11" max="11" width="16.85546875" customWidth="1"/>
    <col min="12" max="12" width="23" customWidth="1"/>
  </cols>
  <sheetData>
    <row r="1" spans="1:12" x14ac:dyDescent="0.25">
      <c r="A1" s="149" t="s">
        <v>0</v>
      </c>
      <c r="B1" s="149" t="s">
        <v>1</v>
      </c>
      <c r="C1" s="149" t="s">
        <v>2</v>
      </c>
      <c r="D1" s="149" t="s">
        <v>3</v>
      </c>
      <c r="E1" s="149" t="s">
        <v>4</v>
      </c>
      <c r="F1" s="149" t="s">
        <v>5</v>
      </c>
      <c r="G1" s="149" t="s">
        <v>6</v>
      </c>
      <c r="H1" s="149" t="s">
        <v>7</v>
      </c>
      <c r="I1" s="149" t="s">
        <v>8</v>
      </c>
      <c r="J1" s="149" t="s">
        <v>1164</v>
      </c>
      <c r="K1" s="149" t="s">
        <v>9</v>
      </c>
      <c r="L1" s="149" t="s">
        <v>10</v>
      </c>
    </row>
    <row r="2" spans="1:12" x14ac:dyDescent="0.25">
      <c r="A2" s="148" t="s">
        <v>193</v>
      </c>
      <c r="B2" s="148"/>
      <c r="C2" s="148" t="s">
        <v>15</v>
      </c>
      <c r="D2" s="148" t="s">
        <v>94</v>
      </c>
      <c r="E2" s="148" t="s">
        <v>95</v>
      </c>
      <c r="F2" s="148" t="s">
        <v>47</v>
      </c>
      <c r="G2" s="148" t="s">
        <v>17</v>
      </c>
      <c r="H2" s="148" t="s">
        <v>194</v>
      </c>
      <c r="I2" s="148" t="s">
        <v>195</v>
      </c>
      <c r="J2" s="148">
        <f>NETWORKDAYS.INTL(A2,I2)</f>
        <v>1</v>
      </c>
      <c r="K2" s="148" t="s">
        <v>196</v>
      </c>
      <c r="L2" s="148" t="s">
        <v>96</v>
      </c>
    </row>
    <row r="3" spans="1:12" x14ac:dyDescent="0.25">
      <c r="A3" s="148" t="s">
        <v>197</v>
      </c>
      <c r="B3" s="148"/>
      <c r="C3" s="148" t="s">
        <v>18</v>
      </c>
      <c r="D3" s="148" t="s">
        <v>11</v>
      </c>
      <c r="E3" s="148" t="s">
        <v>12</v>
      </c>
      <c r="F3" s="148" t="s">
        <v>13</v>
      </c>
      <c r="G3" s="148" t="s">
        <v>17</v>
      </c>
      <c r="H3" s="148" t="s">
        <v>198</v>
      </c>
      <c r="I3" s="148" t="s">
        <v>199</v>
      </c>
      <c r="J3" s="148">
        <f t="shared" ref="J3:J66" si="0">NETWORKDAYS.INTL(A3,I3)</f>
        <v>4</v>
      </c>
      <c r="K3" s="148" t="s">
        <v>200</v>
      </c>
      <c r="L3" s="148" t="s">
        <v>43</v>
      </c>
    </row>
    <row r="4" spans="1:12" x14ac:dyDescent="0.25">
      <c r="A4" s="148" t="s">
        <v>201</v>
      </c>
      <c r="B4" s="148"/>
      <c r="C4" s="148" t="s">
        <v>18</v>
      </c>
      <c r="D4" s="148" t="s">
        <v>85</v>
      </c>
      <c r="E4" s="148" t="s">
        <v>28</v>
      </c>
      <c r="F4" s="148" t="s">
        <v>86</v>
      </c>
      <c r="G4" s="148" t="s">
        <v>17</v>
      </c>
      <c r="H4" s="148" t="s">
        <v>202</v>
      </c>
      <c r="I4" s="148" t="s">
        <v>203</v>
      </c>
      <c r="J4" s="148">
        <f t="shared" si="0"/>
        <v>2</v>
      </c>
      <c r="K4" s="148" t="s">
        <v>204</v>
      </c>
      <c r="L4" s="148" t="s">
        <v>93</v>
      </c>
    </row>
    <row r="5" spans="1:12" x14ac:dyDescent="0.25">
      <c r="A5" s="148" t="s">
        <v>205</v>
      </c>
      <c r="B5" s="148"/>
      <c r="C5" s="148" t="s">
        <v>18</v>
      </c>
      <c r="D5" s="148" t="s">
        <v>85</v>
      </c>
      <c r="E5" s="148" t="s">
        <v>28</v>
      </c>
      <c r="F5" s="148" t="s">
        <v>86</v>
      </c>
      <c r="G5" s="148" t="s">
        <v>17</v>
      </c>
      <c r="H5" s="148" t="s">
        <v>206</v>
      </c>
      <c r="I5" s="148" t="s">
        <v>207</v>
      </c>
      <c r="J5" s="148">
        <f t="shared" si="0"/>
        <v>2</v>
      </c>
      <c r="K5" s="148" t="s">
        <v>208</v>
      </c>
      <c r="L5" s="148" t="s">
        <v>93</v>
      </c>
    </row>
    <row r="6" spans="1:12" x14ac:dyDescent="0.25">
      <c r="A6" s="148" t="s">
        <v>209</v>
      </c>
      <c r="B6" s="148"/>
      <c r="C6" s="148" t="s">
        <v>18</v>
      </c>
      <c r="D6" s="148" t="s">
        <v>85</v>
      </c>
      <c r="E6" s="148" t="s">
        <v>28</v>
      </c>
      <c r="F6" s="148" t="s">
        <v>86</v>
      </c>
      <c r="G6" s="148" t="s">
        <v>17</v>
      </c>
      <c r="H6" s="148" t="s">
        <v>210</v>
      </c>
      <c r="I6" s="148" t="s">
        <v>211</v>
      </c>
      <c r="J6" s="148">
        <f t="shared" si="0"/>
        <v>1</v>
      </c>
      <c r="K6" s="148" t="s">
        <v>212</v>
      </c>
      <c r="L6" s="148" t="s">
        <v>93</v>
      </c>
    </row>
    <row r="7" spans="1:12" x14ac:dyDescent="0.25">
      <c r="A7" s="148" t="s">
        <v>213</v>
      </c>
      <c r="B7" s="148"/>
      <c r="C7" s="148" t="s">
        <v>15</v>
      </c>
      <c r="D7" s="148" t="s">
        <v>214</v>
      </c>
      <c r="E7" s="148" t="s">
        <v>37</v>
      </c>
      <c r="F7" s="148" t="s">
        <v>215</v>
      </c>
      <c r="G7" s="148" t="s">
        <v>17</v>
      </c>
      <c r="H7" s="148" t="s">
        <v>216</v>
      </c>
      <c r="I7" s="148" t="s">
        <v>217</v>
      </c>
      <c r="J7" s="148">
        <f t="shared" si="0"/>
        <v>2</v>
      </c>
      <c r="K7" s="148" t="s">
        <v>218</v>
      </c>
      <c r="L7" s="148" t="s">
        <v>100</v>
      </c>
    </row>
    <row r="8" spans="1:12" x14ac:dyDescent="0.25">
      <c r="A8" s="148" t="s">
        <v>219</v>
      </c>
      <c r="B8" s="148" t="s">
        <v>220</v>
      </c>
      <c r="C8" s="148" t="s">
        <v>19</v>
      </c>
      <c r="D8" s="148" t="s">
        <v>160</v>
      </c>
      <c r="E8" s="148" t="s">
        <v>39</v>
      </c>
      <c r="F8" s="148" t="s">
        <v>161</v>
      </c>
      <c r="G8" s="148" t="s">
        <v>144</v>
      </c>
      <c r="H8" s="148" t="s">
        <v>221</v>
      </c>
      <c r="I8" s="148" t="s">
        <v>222</v>
      </c>
      <c r="J8" s="148">
        <f t="shared" si="0"/>
        <v>1</v>
      </c>
      <c r="K8" s="148" t="s">
        <v>223</v>
      </c>
      <c r="L8" s="148" t="s">
        <v>40</v>
      </c>
    </row>
    <row r="9" spans="1:12" x14ac:dyDescent="0.25">
      <c r="A9" s="148" t="s">
        <v>224</v>
      </c>
      <c r="B9" s="148"/>
      <c r="C9" s="148" t="s">
        <v>18</v>
      </c>
      <c r="D9" s="148" t="s">
        <v>11</v>
      </c>
      <c r="E9" s="148" t="s">
        <v>12</v>
      </c>
      <c r="F9" s="148" t="s">
        <v>13</v>
      </c>
      <c r="G9" s="148" t="s">
        <v>17</v>
      </c>
      <c r="H9" s="148" t="s">
        <v>225</v>
      </c>
      <c r="I9" s="148" t="s">
        <v>226</v>
      </c>
      <c r="J9" s="148">
        <f t="shared" si="0"/>
        <v>4</v>
      </c>
      <c r="K9" s="148" t="s">
        <v>227</v>
      </c>
      <c r="L9" s="148" t="s">
        <v>43</v>
      </c>
    </row>
    <row r="10" spans="1:12" x14ac:dyDescent="0.25">
      <c r="A10" s="148" t="s">
        <v>228</v>
      </c>
      <c r="B10" s="148"/>
      <c r="C10" s="148" t="s">
        <v>15</v>
      </c>
      <c r="D10" s="148" t="s">
        <v>35</v>
      </c>
      <c r="E10" s="148" t="s">
        <v>24</v>
      </c>
      <c r="F10" s="148" t="s">
        <v>36</v>
      </c>
      <c r="G10" s="148" t="s">
        <v>17</v>
      </c>
      <c r="H10" s="148" t="s">
        <v>229</v>
      </c>
      <c r="I10" s="148" t="s">
        <v>230</v>
      </c>
      <c r="J10" s="148">
        <f t="shared" si="0"/>
        <v>2</v>
      </c>
      <c r="K10" s="148" t="s">
        <v>231</v>
      </c>
      <c r="L10" s="148" t="s">
        <v>25</v>
      </c>
    </row>
    <row r="11" spans="1:12" x14ac:dyDescent="0.25">
      <c r="A11" s="148" t="s">
        <v>232</v>
      </c>
      <c r="B11" s="148"/>
      <c r="C11" s="148" t="s">
        <v>18</v>
      </c>
      <c r="D11" s="148" t="s">
        <v>11</v>
      </c>
      <c r="E11" s="148" t="s">
        <v>12</v>
      </c>
      <c r="F11" s="148" t="s">
        <v>13</v>
      </c>
      <c r="G11" s="148" t="s">
        <v>17</v>
      </c>
      <c r="H11" s="148" t="s">
        <v>225</v>
      </c>
      <c r="I11" s="148" t="s">
        <v>233</v>
      </c>
      <c r="J11" s="148">
        <f t="shared" si="0"/>
        <v>3</v>
      </c>
      <c r="K11" s="148" t="s">
        <v>234</v>
      </c>
      <c r="L11" s="148" t="s">
        <v>43</v>
      </c>
    </row>
    <row r="12" spans="1:12" x14ac:dyDescent="0.25">
      <c r="A12" s="148" t="s">
        <v>235</v>
      </c>
      <c r="B12" s="148" t="s">
        <v>177</v>
      </c>
      <c r="C12" s="148" t="s">
        <v>19</v>
      </c>
      <c r="D12" s="148" t="s">
        <v>129</v>
      </c>
      <c r="E12" s="148" t="s">
        <v>50</v>
      </c>
      <c r="F12" s="148" t="s">
        <v>130</v>
      </c>
      <c r="G12" s="148" t="s">
        <v>21</v>
      </c>
      <c r="H12" s="148" t="s">
        <v>236</v>
      </c>
      <c r="I12" s="148" t="s">
        <v>237</v>
      </c>
      <c r="J12" s="148">
        <f t="shared" si="0"/>
        <v>4</v>
      </c>
      <c r="K12" s="148" t="s">
        <v>238</v>
      </c>
      <c r="L12" s="148" t="s">
        <v>145</v>
      </c>
    </row>
    <row r="13" spans="1:12" x14ac:dyDescent="0.25">
      <c r="A13" s="148" t="s">
        <v>239</v>
      </c>
      <c r="B13" s="148"/>
      <c r="C13" s="148" t="s">
        <v>15</v>
      </c>
      <c r="D13" s="148" t="s">
        <v>240</v>
      </c>
      <c r="E13" s="148" t="s">
        <v>38</v>
      </c>
      <c r="F13" s="148" t="s">
        <v>241</v>
      </c>
      <c r="G13" s="148" t="s">
        <v>17</v>
      </c>
      <c r="H13" s="148" t="s">
        <v>242</v>
      </c>
      <c r="I13" s="148" t="s">
        <v>243</v>
      </c>
      <c r="J13" s="148">
        <f t="shared" si="0"/>
        <v>2</v>
      </c>
      <c r="K13" s="148" t="s">
        <v>244</v>
      </c>
      <c r="L13" s="148" t="s">
        <v>159</v>
      </c>
    </row>
    <row r="14" spans="1:12" x14ac:dyDescent="0.25">
      <c r="A14" s="148" t="s">
        <v>245</v>
      </c>
      <c r="B14" s="148" t="s">
        <v>179</v>
      </c>
      <c r="C14" s="148" t="s">
        <v>19</v>
      </c>
      <c r="D14" s="148" t="s">
        <v>129</v>
      </c>
      <c r="E14" s="148" t="s">
        <v>50</v>
      </c>
      <c r="F14" s="148" t="s">
        <v>130</v>
      </c>
      <c r="G14" s="148" t="s">
        <v>21</v>
      </c>
      <c r="H14" s="148" t="s">
        <v>236</v>
      </c>
      <c r="I14" s="148" t="s">
        <v>246</v>
      </c>
      <c r="J14" s="148">
        <f t="shared" si="0"/>
        <v>4</v>
      </c>
      <c r="K14" s="148" t="s">
        <v>247</v>
      </c>
      <c r="L14" s="148" t="s">
        <v>145</v>
      </c>
    </row>
    <row r="15" spans="1:12" x14ac:dyDescent="0.25">
      <c r="A15" s="148" t="s">
        <v>248</v>
      </c>
      <c r="B15" s="148" t="s">
        <v>179</v>
      </c>
      <c r="C15" s="148" t="s">
        <v>19</v>
      </c>
      <c r="D15" s="148" t="s">
        <v>35</v>
      </c>
      <c r="E15" s="148" t="s">
        <v>24</v>
      </c>
      <c r="F15" s="148" t="s">
        <v>36</v>
      </c>
      <c r="G15" s="148" t="s">
        <v>21</v>
      </c>
      <c r="H15" s="148" t="s">
        <v>249</v>
      </c>
      <c r="I15" s="148" t="s">
        <v>250</v>
      </c>
      <c r="J15" s="148">
        <f t="shared" si="0"/>
        <v>3</v>
      </c>
      <c r="K15" s="148" t="s">
        <v>251</v>
      </c>
      <c r="L15" s="148" t="s">
        <v>25</v>
      </c>
    </row>
    <row r="16" spans="1:12" x14ac:dyDescent="0.25">
      <c r="A16" s="148" t="s">
        <v>252</v>
      </c>
      <c r="B16" s="148" t="s">
        <v>253</v>
      </c>
      <c r="C16" s="148" t="s">
        <v>19</v>
      </c>
      <c r="D16" s="148" t="s">
        <v>103</v>
      </c>
      <c r="E16" s="148" t="s">
        <v>41</v>
      </c>
      <c r="F16" s="148" t="s">
        <v>104</v>
      </c>
      <c r="G16" s="148" t="s">
        <v>21</v>
      </c>
      <c r="H16" s="148" t="s">
        <v>254</v>
      </c>
      <c r="I16" s="148"/>
      <c r="J16" s="148">
        <f t="shared" si="0"/>
        <v>-31247</v>
      </c>
      <c r="K16" s="148" t="s">
        <v>255</v>
      </c>
      <c r="L16" s="148" t="s">
        <v>105</v>
      </c>
    </row>
    <row r="17" spans="1:12" x14ac:dyDescent="0.25">
      <c r="A17" s="148" t="s">
        <v>256</v>
      </c>
      <c r="B17" s="148" t="s">
        <v>257</v>
      </c>
      <c r="C17" s="148" t="s">
        <v>19</v>
      </c>
      <c r="D17" s="148" t="s">
        <v>258</v>
      </c>
      <c r="E17" s="148" t="s">
        <v>68</v>
      </c>
      <c r="F17" s="148" t="s">
        <v>259</v>
      </c>
      <c r="G17" s="148" t="s">
        <v>21</v>
      </c>
      <c r="H17" s="148" t="s">
        <v>260</v>
      </c>
      <c r="I17" s="148" t="s">
        <v>261</v>
      </c>
      <c r="J17" s="148">
        <f t="shared" si="0"/>
        <v>2</v>
      </c>
      <c r="K17" s="148" t="s">
        <v>262</v>
      </c>
      <c r="L17" s="148" t="s">
        <v>108</v>
      </c>
    </row>
    <row r="18" spans="1:12" x14ac:dyDescent="0.25">
      <c r="A18" s="148" t="s">
        <v>263</v>
      </c>
      <c r="B18" s="148" t="s">
        <v>264</v>
      </c>
      <c r="C18" s="148" t="s">
        <v>19</v>
      </c>
      <c r="D18" s="148" t="s">
        <v>11</v>
      </c>
      <c r="E18" s="148" t="s">
        <v>12</v>
      </c>
      <c r="F18" s="148" t="s">
        <v>13</v>
      </c>
      <c r="G18" s="148" t="s">
        <v>21</v>
      </c>
      <c r="H18" s="148" t="s">
        <v>265</v>
      </c>
      <c r="I18" s="148" t="s">
        <v>266</v>
      </c>
      <c r="J18" s="148">
        <f t="shared" si="0"/>
        <v>5</v>
      </c>
      <c r="K18" s="148" t="s">
        <v>267</v>
      </c>
      <c r="L18" s="148" t="s">
        <v>43</v>
      </c>
    </row>
    <row r="19" spans="1:12" x14ac:dyDescent="0.25">
      <c r="A19" s="148" t="s">
        <v>268</v>
      </c>
      <c r="B19" s="148" t="s">
        <v>269</v>
      </c>
      <c r="C19" s="148" t="s">
        <v>19</v>
      </c>
      <c r="D19" s="148">
        <v>66670100</v>
      </c>
      <c r="E19" s="148"/>
      <c r="F19" s="148"/>
      <c r="G19" s="148" t="s">
        <v>21</v>
      </c>
      <c r="H19" s="148"/>
      <c r="I19" s="148"/>
      <c r="J19" s="148">
        <f t="shared" si="0"/>
        <v>-31247</v>
      </c>
      <c r="K19" s="148" t="s">
        <v>270</v>
      </c>
      <c r="L19" s="148"/>
    </row>
    <row r="20" spans="1:12" x14ac:dyDescent="0.25">
      <c r="A20" s="148" t="s">
        <v>271</v>
      </c>
      <c r="B20" s="148"/>
      <c r="C20" s="148" t="s">
        <v>18</v>
      </c>
      <c r="D20" s="148" t="s">
        <v>109</v>
      </c>
      <c r="E20" s="148" t="s">
        <v>26</v>
      </c>
      <c r="F20" s="148" t="s">
        <v>110</v>
      </c>
      <c r="G20" s="148" t="s">
        <v>17</v>
      </c>
      <c r="H20" s="148" t="s">
        <v>272</v>
      </c>
      <c r="I20" s="148" t="s">
        <v>273</v>
      </c>
      <c r="J20" s="148">
        <f t="shared" si="0"/>
        <v>2</v>
      </c>
      <c r="K20" s="148" t="s">
        <v>274</v>
      </c>
      <c r="L20" s="148" t="s">
        <v>89</v>
      </c>
    </row>
    <row r="21" spans="1:12" x14ac:dyDescent="0.25">
      <c r="A21" s="148" t="s">
        <v>275</v>
      </c>
      <c r="B21" s="148" t="s">
        <v>167</v>
      </c>
      <c r="C21" s="148" t="s">
        <v>19</v>
      </c>
      <c r="D21" s="148" t="s">
        <v>112</v>
      </c>
      <c r="E21" s="148" t="s">
        <v>16</v>
      </c>
      <c r="F21" s="148" t="s">
        <v>113</v>
      </c>
      <c r="G21" s="148" t="s">
        <v>21</v>
      </c>
      <c r="H21" s="148" t="s">
        <v>276</v>
      </c>
      <c r="I21" s="148" t="s">
        <v>277</v>
      </c>
      <c r="J21" s="148">
        <f t="shared" si="0"/>
        <v>2</v>
      </c>
      <c r="K21" s="148" t="s">
        <v>278</v>
      </c>
      <c r="L21" s="148" t="s">
        <v>114</v>
      </c>
    </row>
    <row r="22" spans="1:12" x14ac:dyDescent="0.25">
      <c r="A22" s="148" t="s">
        <v>279</v>
      </c>
      <c r="B22" s="148" t="s">
        <v>280</v>
      </c>
      <c r="C22" s="148" t="s">
        <v>19</v>
      </c>
      <c r="D22" s="148" t="s">
        <v>98</v>
      </c>
      <c r="E22" s="148" t="s">
        <v>37</v>
      </c>
      <c r="F22" s="148" t="s">
        <v>99</v>
      </c>
      <c r="G22" s="148" t="s">
        <v>21</v>
      </c>
      <c r="H22" s="148" t="s">
        <v>281</v>
      </c>
      <c r="I22" s="148" t="s">
        <v>282</v>
      </c>
      <c r="J22" s="148">
        <f t="shared" si="0"/>
        <v>3</v>
      </c>
      <c r="K22" s="148" t="s">
        <v>283</v>
      </c>
      <c r="L22" s="148" t="s">
        <v>100</v>
      </c>
    </row>
    <row r="23" spans="1:12" x14ac:dyDescent="0.25">
      <c r="A23" s="148" t="s">
        <v>284</v>
      </c>
      <c r="B23" s="148" t="s">
        <v>285</v>
      </c>
      <c r="C23" s="148" t="s">
        <v>19</v>
      </c>
      <c r="D23" s="148" t="s">
        <v>101</v>
      </c>
      <c r="E23" s="148" t="s">
        <v>44</v>
      </c>
      <c r="F23" s="148" t="s">
        <v>102</v>
      </c>
      <c r="G23" s="148" t="s">
        <v>21</v>
      </c>
      <c r="H23" s="148" t="s">
        <v>286</v>
      </c>
      <c r="I23" s="148" t="s">
        <v>287</v>
      </c>
      <c r="J23" s="148">
        <f t="shared" si="0"/>
        <v>2</v>
      </c>
      <c r="K23" s="148" t="s">
        <v>288</v>
      </c>
      <c r="L23" s="148" t="s">
        <v>45</v>
      </c>
    </row>
    <row r="24" spans="1:12" x14ac:dyDescent="0.25">
      <c r="A24" s="148" t="s">
        <v>289</v>
      </c>
      <c r="B24" s="148" t="s">
        <v>290</v>
      </c>
      <c r="C24" s="148" t="s">
        <v>19</v>
      </c>
      <c r="D24" s="148" t="s">
        <v>101</v>
      </c>
      <c r="E24" s="148" t="s">
        <v>44</v>
      </c>
      <c r="F24" s="148" t="s">
        <v>102</v>
      </c>
      <c r="G24" s="148" t="s">
        <v>21</v>
      </c>
      <c r="H24" s="148" t="s">
        <v>286</v>
      </c>
      <c r="I24" s="148" t="s">
        <v>291</v>
      </c>
      <c r="J24" s="148">
        <f t="shared" si="0"/>
        <v>2</v>
      </c>
      <c r="K24" s="148" t="s">
        <v>292</v>
      </c>
      <c r="L24" s="148" t="s">
        <v>45</v>
      </c>
    </row>
    <row r="25" spans="1:12" x14ac:dyDescent="0.25">
      <c r="A25" s="148" t="s">
        <v>293</v>
      </c>
      <c r="B25" s="148" t="s">
        <v>176</v>
      </c>
      <c r="C25" s="148" t="s">
        <v>19</v>
      </c>
      <c r="D25" s="148" t="s">
        <v>101</v>
      </c>
      <c r="E25" s="148" t="s">
        <v>44</v>
      </c>
      <c r="F25" s="148" t="s">
        <v>102</v>
      </c>
      <c r="G25" s="148" t="s">
        <v>21</v>
      </c>
      <c r="H25" s="148" t="s">
        <v>294</v>
      </c>
      <c r="I25" s="148" t="s">
        <v>295</v>
      </c>
      <c r="J25" s="148">
        <f t="shared" si="0"/>
        <v>2</v>
      </c>
      <c r="K25" s="148" t="s">
        <v>296</v>
      </c>
      <c r="L25" s="148" t="s">
        <v>45</v>
      </c>
    </row>
    <row r="26" spans="1:12" x14ac:dyDescent="0.25">
      <c r="A26" s="148" t="s">
        <v>297</v>
      </c>
      <c r="B26" s="148" t="s">
        <v>298</v>
      </c>
      <c r="C26" s="148" t="s">
        <v>125</v>
      </c>
      <c r="D26" s="148" t="s">
        <v>103</v>
      </c>
      <c r="E26" s="148" t="s">
        <v>41</v>
      </c>
      <c r="F26" s="148" t="s">
        <v>104</v>
      </c>
      <c r="G26" s="148" t="s">
        <v>21</v>
      </c>
      <c r="H26" s="148" t="s">
        <v>299</v>
      </c>
      <c r="I26" s="148" t="s">
        <v>300</v>
      </c>
      <c r="J26" s="148">
        <f t="shared" si="0"/>
        <v>3</v>
      </c>
      <c r="K26" s="148" t="s">
        <v>301</v>
      </c>
      <c r="L26" s="148" t="s">
        <v>302</v>
      </c>
    </row>
    <row r="27" spans="1:12" x14ac:dyDescent="0.25">
      <c r="A27" s="148" t="s">
        <v>303</v>
      </c>
      <c r="B27" s="148" t="s">
        <v>180</v>
      </c>
      <c r="C27" s="148" t="s">
        <v>19</v>
      </c>
      <c r="D27" s="148" t="s">
        <v>129</v>
      </c>
      <c r="E27" s="148" t="s">
        <v>50</v>
      </c>
      <c r="F27" s="148" t="s">
        <v>130</v>
      </c>
      <c r="G27" s="148" t="s">
        <v>21</v>
      </c>
      <c r="H27" s="148" t="s">
        <v>304</v>
      </c>
      <c r="I27" s="148" t="s">
        <v>305</v>
      </c>
      <c r="J27" s="148">
        <f t="shared" si="0"/>
        <v>2</v>
      </c>
      <c r="K27" s="148" t="s">
        <v>306</v>
      </c>
      <c r="L27" s="148" t="s">
        <v>131</v>
      </c>
    </row>
    <row r="28" spans="1:12" x14ac:dyDescent="0.25">
      <c r="A28" s="148" t="s">
        <v>307</v>
      </c>
      <c r="B28" s="148" t="s">
        <v>308</v>
      </c>
      <c r="C28" s="148" t="s">
        <v>19</v>
      </c>
      <c r="D28" s="148" t="s">
        <v>101</v>
      </c>
      <c r="E28" s="148" t="s">
        <v>44</v>
      </c>
      <c r="F28" s="148" t="s">
        <v>102</v>
      </c>
      <c r="G28" s="148" t="s">
        <v>21</v>
      </c>
      <c r="H28" s="148" t="s">
        <v>294</v>
      </c>
      <c r="I28" s="148" t="s">
        <v>309</v>
      </c>
      <c r="J28" s="148">
        <f t="shared" si="0"/>
        <v>2</v>
      </c>
      <c r="K28" s="148" t="s">
        <v>310</v>
      </c>
      <c r="L28" s="148" t="s">
        <v>45</v>
      </c>
    </row>
    <row r="29" spans="1:12" x14ac:dyDescent="0.25">
      <c r="A29" s="148" t="s">
        <v>311</v>
      </c>
      <c r="B29" s="148" t="s">
        <v>312</v>
      </c>
      <c r="C29" s="148" t="s">
        <v>19</v>
      </c>
      <c r="D29" s="148" t="s">
        <v>103</v>
      </c>
      <c r="E29" s="148" t="s">
        <v>41</v>
      </c>
      <c r="F29" s="148" t="s">
        <v>104</v>
      </c>
      <c r="G29" s="148" t="s">
        <v>21</v>
      </c>
      <c r="H29" s="148" t="s">
        <v>313</v>
      </c>
      <c r="I29" s="148"/>
      <c r="J29" s="148">
        <f t="shared" si="0"/>
        <v>-31247</v>
      </c>
      <c r="K29" s="148" t="s">
        <v>314</v>
      </c>
      <c r="L29" s="148" t="s">
        <v>105</v>
      </c>
    </row>
    <row r="30" spans="1:12" x14ac:dyDescent="0.25">
      <c r="A30" s="148" t="s">
        <v>315</v>
      </c>
      <c r="B30" s="148" t="s">
        <v>316</v>
      </c>
      <c r="C30" s="148" t="s">
        <v>19</v>
      </c>
      <c r="D30" s="148" t="s">
        <v>27</v>
      </c>
      <c r="E30" s="148" t="s">
        <v>28</v>
      </c>
      <c r="F30" s="148" t="s">
        <v>29</v>
      </c>
      <c r="G30" s="148" t="s">
        <v>21</v>
      </c>
      <c r="H30" s="148" t="s">
        <v>317</v>
      </c>
      <c r="I30" s="148" t="s">
        <v>318</v>
      </c>
      <c r="J30" s="148">
        <f t="shared" si="0"/>
        <v>2</v>
      </c>
      <c r="K30" s="148" t="s">
        <v>319</v>
      </c>
      <c r="L30" s="148" t="s">
        <v>93</v>
      </c>
    </row>
    <row r="31" spans="1:12" x14ac:dyDescent="0.25">
      <c r="A31" s="148" t="s">
        <v>320</v>
      </c>
      <c r="B31" s="148" t="s">
        <v>321</v>
      </c>
      <c r="C31" s="148" t="s">
        <v>19</v>
      </c>
      <c r="D31" s="148" t="s">
        <v>101</v>
      </c>
      <c r="E31" s="148" t="s">
        <v>44</v>
      </c>
      <c r="F31" s="148" t="s">
        <v>102</v>
      </c>
      <c r="G31" s="148" t="s">
        <v>21</v>
      </c>
      <c r="H31" s="148" t="s">
        <v>322</v>
      </c>
      <c r="I31" s="148" t="s">
        <v>323</v>
      </c>
      <c r="J31" s="148">
        <f t="shared" si="0"/>
        <v>2</v>
      </c>
      <c r="K31" s="148" t="s">
        <v>324</v>
      </c>
      <c r="L31" s="148" t="s">
        <v>45</v>
      </c>
    </row>
    <row r="32" spans="1:12" x14ac:dyDescent="0.25">
      <c r="A32" s="148" t="s">
        <v>325</v>
      </c>
      <c r="B32" s="148" t="s">
        <v>156</v>
      </c>
      <c r="C32" s="148" t="s">
        <v>19</v>
      </c>
      <c r="D32" s="148" t="s">
        <v>240</v>
      </c>
      <c r="E32" s="148" t="s">
        <v>38</v>
      </c>
      <c r="F32" s="148" t="s">
        <v>241</v>
      </c>
      <c r="G32" s="148" t="s">
        <v>21</v>
      </c>
      <c r="H32" s="148" t="s">
        <v>326</v>
      </c>
      <c r="I32" s="148" t="s">
        <v>327</v>
      </c>
      <c r="J32" s="148">
        <f t="shared" si="0"/>
        <v>2</v>
      </c>
      <c r="K32" s="148" t="s">
        <v>328</v>
      </c>
      <c r="L32" s="148" t="s">
        <v>159</v>
      </c>
    </row>
    <row r="33" spans="1:12" x14ac:dyDescent="0.25">
      <c r="A33" s="148" t="s">
        <v>329</v>
      </c>
      <c r="B33" s="148" t="s">
        <v>166</v>
      </c>
      <c r="C33" s="148" t="s">
        <v>19</v>
      </c>
      <c r="D33" s="148" t="s">
        <v>87</v>
      </c>
      <c r="E33" s="148" t="s">
        <v>20</v>
      </c>
      <c r="F33" s="148" t="s">
        <v>88</v>
      </c>
      <c r="G33" s="148" t="s">
        <v>21</v>
      </c>
      <c r="H33" s="148" t="s">
        <v>330</v>
      </c>
      <c r="I33" s="148" t="s">
        <v>331</v>
      </c>
      <c r="J33" s="148">
        <f t="shared" si="0"/>
        <v>2</v>
      </c>
      <c r="K33" s="148" t="s">
        <v>332</v>
      </c>
      <c r="L33" s="148" t="s">
        <v>22</v>
      </c>
    </row>
    <row r="34" spans="1:12" x14ac:dyDescent="0.25">
      <c r="A34" s="148" t="s">
        <v>333</v>
      </c>
      <c r="B34" s="148" t="s">
        <v>334</v>
      </c>
      <c r="C34" s="148" t="s">
        <v>19</v>
      </c>
      <c r="D34" s="148" t="s">
        <v>101</v>
      </c>
      <c r="E34" s="148" t="s">
        <v>44</v>
      </c>
      <c r="F34" s="148" t="s">
        <v>102</v>
      </c>
      <c r="G34" s="148" t="s">
        <v>21</v>
      </c>
      <c r="H34" s="148" t="s">
        <v>322</v>
      </c>
      <c r="I34" s="148" t="s">
        <v>335</v>
      </c>
      <c r="J34" s="148">
        <f t="shared" si="0"/>
        <v>2</v>
      </c>
      <c r="K34" s="148" t="s">
        <v>336</v>
      </c>
      <c r="L34" s="148" t="s">
        <v>45</v>
      </c>
    </row>
    <row r="35" spans="1:12" x14ac:dyDescent="0.25">
      <c r="A35" s="148" t="s">
        <v>337</v>
      </c>
      <c r="B35" s="148" t="s">
        <v>338</v>
      </c>
      <c r="C35" s="148" t="s">
        <v>19</v>
      </c>
      <c r="D35" s="148" t="s">
        <v>87</v>
      </c>
      <c r="E35" s="148" t="s">
        <v>20</v>
      </c>
      <c r="F35" s="148" t="s">
        <v>88</v>
      </c>
      <c r="G35" s="148" t="s">
        <v>21</v>
      </c>
      <c r="H35" s="148" t="s">
        <v>339</v>
      </c>
      <c r="I35" s="148" t="s">
        <v>340</v>
      </c>
      <c r="J35" s="148">
        <f t="shared" si="0"/>
        <v>11</v>
      </c>
      <c r="K35" s="148" t="s">
        <v>341</v>
      </c>
      <c r="L35" s="148" t="s">
        <v>22</v>
      </c>
    </row>
    <row r="36" spans="1:12" x14ac:dyDescent="0.25">
      <c r="A36" s="148" t="s">
        <v>342</v>
      </c>
      <c r="B36" s="148" t="s">
        <v>343</v>
      </c>
      <c r="C36" s="148" t="s">
        <v>19</v>
      </c>
      <c r="D36" s="148" t="s">
        <v>27</v>
      </c>
      <c r="E36" s="148" t="s">
        <v>28</v>
      </c>
      <c r="F36" s="148" t="s">
        <v>29</v>
      </c>
      <c r="G36" s="148" t="s">
        <v>21</v>
      </c>
      <c r="H36" s="148" t="s">
        <v>317</v>
      </c>
      <c r="I36" s="148" t="s">
        <v>344</v>
      </c>
      <c r="J36" s="148">
        <f t="shared" si="0"/>
        <v>2</v>
      </c>
      <c r="K36" s="148" t="s">
        <v>345</v>
      </c>
      <c r="L36" s="148" t="s">
        <v>93</v>
      </c>
    </row>
    <row r="37" spans="1:12" x14ac:dyDescent="0.25">
      <c r="A37" s="148" t="s">
        <v>346</v>
      </c>
      <c r="B37" s="148" t="s">
        <v>186</v>
      </c>
      <c r="C37" s="148" t="s">
        <v>19</v>
      </c>
      <c r="D37" s="148" t="s">
        <v>347</v>
      </c>
      <c r="E37" s="148" t="s">
        <v>41</v>
      </c>
      <c r="F37" s="148" t="s">
        <v>348</v>
      </c>
      <c r="G37" s="148" t="s">
        <v>21</v>
      </c>
      <c r="H37" s="148"/>
      <c r="I37" s="148"/>
      <c r="J37" s="148">
        <f t="shared" si="0"/>
        <v>-31247</v>
      </c>
      <c r="K37" s="148" t="s">
        <v>349</v>
      </c>
      <c r="L37" s="148"/>
    </row>
    <row r="38" spans="1:12" x14ac:dyDescent="0.25">
      <c r="A38" s="148" t="s">
        <v>350</v>
      </c>
      <c r="B38" s="148" t="s">
        <v>351</v>
      </c>
      <c r="C38" s="148" t="s">
        <v>19</v>
      </c>
      <c r="D38" s="148" t="s">
        <v>352</v>
      </c>
      <c r="E38" s="148" t="s">
        <v>24</v>
      </c>
      <c r="F38" s="148" t="s">
        <v>353</v>
      </c>
      <c r="G38" s="148" t="s">
        <v>21</v>
      </c>
      <c r="H38" s="148" t="s">
        <v>354</v>
      </c>
      <c r="I38" s="148" t="s">
        <v>355</v>
      </c>
      <c r="J38" s="148">
        <f t="shared" si="0"/>
        <v>3</v>
      </c>
      <c r="K38" s="148" t="s">
        <v>356</v>
      </c>
      <c r="L38" s="148" t="s">
        <v>25</v>
      </c>
    </row>
    <row r="39" spans="1:12" x14ac:dyDescent="0.25">
      <c r="A39" s="148" t="s">
        <v>357</v>
      </c>
      <c r="B39" s="148" t="s">
        <v>358</v>
      </c>
      <c r="C39" s="148" t="s">
        <v>19</v>
      </c>
      <c r="D39" s="148" t="s">
        <v>101</v>
      </c>
      <c r="E39" s="148" t="s">
        <v>44</v>
      </c>
      <c r="F39" s="148" t="s">
        <v>102</v>
      </c>
      <c r="G39" s="148" t="s">
        <v>21</v>
      </c>
      <c r="H39" s="148" t="s">
        <v>359</v>
      </c>
      <c r="I39" s="148" t="s">
        <v>360</v>
      </c>
      <c r="J39" s="148">
        <f t="shared" si="0"/>
        <v>2</v>
      </c>
      <c r="K39" s="148" t="s">
        <v>361</v>
      </c>
      <c r="L39" s="148" t="s">
        <v>45</v>
      </c>
    </row>
    <row r="40" spans="1:12" x14ac:dyDescent="0.25">
      <c r="A40" s="148" t="s">
        <v>362</v>
      </c>
      <c r="B40" s="148" t="s">
        <v>363</v>
      </c>
      <c r="C40" s="148" t="s">
        <v>19</v>
      </c>
      <c r="D40" s="148" t="s">
        <v>94</v>
      </c>
      <c r="E40" s="148" t="s">
        <v>95</v>
      </c>
      <c r="F40" s="148" t="s">
        <v>47</v>
      </c>
      <c r="G40" s="148" t="s">
        <v>21</v>
      </c>
      <c r="H40" s="148" t="s">
        <v>364</v>
      </c>
      <c r="I40" s="148" t="s">
        <v>365</v>
      </c>
      <c r="J40" s="148">
        <f t="shared" si="0"/>
        <v>2</v>
      </c>
      <c r="K40" s="148" t="s">
        <v>366</v>
      </c>
      <c r="L40" s="148" t="s">
        <v>96</v>
      </c>
    </row>
    <row r="41" spans="1:12" x14ac:dyDescent="0.25">
      <c r="A41" s="148" t="s">
        <v>367</v>
      </c>
      <c r="B41" s="148" t="s">
        <v>173</v>
      </c>
      <c r="C41" s="148" t="s">
        <v>19</v>
      </c>
      <c r="D41" s="148" t="s">
        <v>101</v>
      </c>
      <c r="E41" s="148" t="s">
        <v>44</v>
      </c>
      <c r="F41" s="148" t="s">
        <v>102</v>
      </c>
      <c r="G41" s="148" t="s">
        <v>21</v>
      </c>
      <c r="H41" s="148" t="s">
        <v>359</v>
      </c>
      <c r="I41" s="148" t="s">
        <v>368</v>
      </c>
      <c r="J41" s="148">
        <f t="shared" si="0"/>
        <v>2</v>
      </c>
      <c r="K41" s="148" t="s">
        <v>369</v>
      </c>
      <c r="L41" s="148" t="s">
        <v>45</v>
      </c>
    </row>
    <row r="42" spans="1:12" x14ac:dyDescent="0.25">
      <c r="A42" s="148" t="s">
        <v>370</v>
      </c>
      <c r="B42" s="148" t="s">
        <v>371</v>
      </c>
      <c r="C42" s="148" t="s">
        <v>19</v>
      </c>
      <c r="D42" s="148" t="s">
        <v>35</v>
      </c>
      <c r="E42" s="148" t="s">
        <v>24</v>
      </c>
      <c r="F42" s="148" t="s">
        <v>36</v>
      </c>
      <c r="G42" s="148" t="s">
        <v>21</v>
      </c>
      <c r="H42" s="148" t="s">
        <v>249</v>
      </c>
      <c r="I42" s="148" t="s">
        <v>372</v>
      </c>
      <c r="J42" s="148">
        <f t="shared" si="0"/>
        <v>3</v>
      </c>
      <c r="K42" s="148" t="s">
        <v>373</v>
      </c>
      <c r="L42" s="148" t="s">
        <v>25</v>
      </c>
    </row>
    <row r="43" spans="1:12" x14ac:dyDescent="0.25">
      <c r="A43" s="148" t="s">
        <v>374</v>
      </c>
      <c r="B43" s="148" t="s">
        <v>375</v>
      </c>
      <c r="C43" s="148" t="s">
        <v>19</v>
      </c>
      <c r="D43" s="148" t="s">
        <v>35</v>
      </c>
      <c r="E43" s="148" t="s">
        <v>24</v>
      </c>
      <c r="F43" s="148" t="s">
        <v>36</v>
      </c>
      <c r="G43" s="148" t="s">
        <v>21</v>
      </c>
      <c r="H43" s="148" t="s">
        <v>249</v>
      </c>
      <c r="I43" s="148" t="s">
        <v>376</v>
      </c>
      <c r="J43" s="148">
        <f t="shared" si="0"/>
        <v>3</v>
      </c>
      <c r="K43" s="148" t="s">
        <v>377</v>
      </c>
      <c r="L43" s="148" t="s">
        <v>25</v>
      </c>
    </row>
    <row r="44" spans="1:12" x14ac:dyDescent="0.25">
      <c r="A44" s="148" t="s">
        <v>378</v>
      </c>
      <c r="B44" s="148" t="s">
        <v>172</v>
      </c>
      <c r="C44" s="148" t="s">
        <v>19</v>
      </c>
      <c r="D44" s="148" t="s">
        <v>101</v>
      </c>
      <c r="E44" s="148" t="s">
        <v>44</v>
      </c>
      <c r="F44" s="148" t="s">
        <v>102</v>
      </c>
      <c r="G44" s="148" t="s">
        <v>21</v>
      </c>
      <c r="H44" s="148" t="s">
        <v>379</v>
      </c>
      <c r="I44" s="148" t="s">
        <v>380</v>
      </c>
      <c r="J44" s="148">
        <f t="shared" si="0"/>
        <v>2</v>
      </c>
      <c r="K44" s="148" t="s">
        <v>381</v>
      </c>
      <c r="L44" s="148" t="s">
        <v>45</v>
      </c>
    </row>
    <row r="45" spans="1:12" x14ac:dyDescent="0.25">
      <c r="A45" s="148" t="s">
        <v>382</v>
      </c>
      <c r="B45" s="148" t="s">
        <v>383</v>
      </c>
      <c r="C45" s="148" t="s">
        <v>19</v>
      </c>
      <c r="D45" s="148" t="s">
        <v>101</v>
      </c>
      <c r="E45" s="148" t="s">
        <v>44</v>
      </c>
      <c r="F45" s="148" t="s">
        <v>102</v>
      </c>
      <c r="G45" s="148" t="s">
        <v>21</v>
      </c>
      <c r="H45" s="148" t="s">
        <v>379</v>
      </c>
      <c r="I45" s="148" t="s">
        <v>384</v>
      </c>
      <c r="J45" s="148">
        <f t="shared" si="0"/>
        <v>2</v>
      </c>
      <c r="K45" s="148" t="s">
        <v>385</v>
      </c>
      <c r="L45" s="148" t="s">
        <v>45</v>
      </c>
    </row>
    <row r="46" spans="1:12" x14ac:dyDescent="0.25">
      <c r="A46" s="148" t="s">
        <v>386</v>
      </c>
      <c r="B46" s="148" t="s">
        <v>387</v>
      </c>
      <c r="C46" s="148" t="s">
        <v>19</v>
      </c>
      <c r="D46" s="148" t="s">
        <v>129</v>
      </c>
      <c r="E46" s="148" t="s">
        <v>50</v>
      </c>
      <c r="F46" s="148" t="s">
        <v>130</v>
      </c>
      <c r="G46" s="148" t="s">
        <v>21</v>
      </c>
      <c r="H46" s="148" t="s">
        <v>304</v>
      </c>
      <c r="I46" s="148" t="s">
        <v>388</v>
      </c>
      <c r="J46" s="148">
        <f t="shared" si="0"/>
        <v>2</v>
      </c>
      <c r="K46" s="148" t="s">
        <v>389</v>
      </c>
      <c r="L46" s="148" t="s">
        <v>131</v>
      </c>
    </row>
    <row r="47" spans="1:12" x14ac:dyDescent="0.25">
      <c r="A47" s="148" t="s">
        <v>390</v>
      </c>
      <c r="B47" s="148" t="s">
        <v>391</v>
      </c>
      <c r="C47" s="148" t="s">
        <v>19</v>
      </c>
      <c r="D47" s="148" t="s">
        <v>90</v>
      </c>
      <c r="E47" s="148" t="s">
        <v>14</v>
      </c>
      <c r="F47" s="148" t="s">
        <v>91</v>
      </c>
      <c r="G47" s="148" t="s">
        <v>21</v>
      </c>
      <c r="H47" s="148" t="s">
        <v>392</v>
      </c>
      <c r="I47" s="148" t="s">
        <v>393</v>
      </c>
      <c r="J47" s="148">
        <f t="shared" si="0"/>
        <v>3</v>
      </c>
      <c r="K47" s="148" t="s">
        <v>394</v>
      </c>
      <c r="L47" s="148" t="s">
        <v>92</v>
      </c>
    </row>
    <row r="48" spans="1:12" x14ac:dyDescent="0.25">
      <c r="A48" s="148" t="s">
        <v>395</v>
      </c>
      <c r="B48" s="148" t="s">
        <v>396</v>
      </c>
      <c r="C48" s="148" t="s">
        <v>19</v>
      </c>
      <c r="D48" s="148" t="s">
        <v>27</v>
      </c>
      <c r="E48" s="148" t="s">
        <v>28</v>
      </c>
      <c r="F48" s="148" t="s">
        <v>29</v>
      </c>
      <c r="G48" s="148" t="s">
        <v>21</v>
      </c>
      <c r="H48" s="148" t="s">
        <v>397</v>
      </c>
      <c r="I48" s="148" t="s">
        <v>398</v>
      </c>
      <c r="J48" s="148">
        <f t="shared" si="0"/>
        <v>2</v>
      </c>
      <c r="K48" s="148" t="s">
        <v>399</v>
      </c>
      <c r="L48" s="148" t="s">
        <v>93</v>
      </c>
    </row>
    <row r="49" spans="1:12" x14ac:dyDescent="0.25">
      <c r="A49" s="148" t="s">
        <v>400</v>
      </c>
      <c r="B49" s="148" t="s">
        <v>401</v>
      </c>
      <c r="C49" s="148" t="s">
        <v>19</v>
      </c>
      <c r="D49" s="148" t="s">
        <v>11</v>
      </c>
      <c r="E49" s="148" t="s">
        <v>12</v>
      </c>
      <c r="F49" s="148" t="s">
        <v>13</v>
      </c>
      <c r="G49" s="148" t="s">
        <v>21</v>
      </c>
      <c r="H49" s="148" t="s">
        <v>265</v>
      </c>
      <c r="I49" s="148" t="s">
        <v>402</v>
      </c>
      <c r="J49" s="148">
        <f t="shared" si="0"/>
        <v>5</v>
      </c>
      <c r="K49" s="148" t="s">
        <v>403</v>
      </c>
      <c r="L49" s="148" t="s">
        <v>43</v>
      </c>
    </row>
    <row r="50" spans="1:12" x14ac:dyDescent="0.25">
      <c r="A50" s="148" t="s">
        <v>404</v>
      </c>
      <c r="B50" s="148" t="s">
        <v>175</v>
      </c>
      <c r="C50" s="148" t="s">
        <v>19</v>
      </c>
      <c r="D50" s="148" t="s">
        <v>101</v>
      </c>
      <c r="E50" s="148" t="s">
        <v>44</v>
      </c>
      <c r="F50" s="148" t="s">
        <v>102</v>
      </c>
      <c r="G50" s="148" t="s">
        <v>21</v>
      </c>
      <c r="H50" s="148" t="s">
        <v>405</v>
      </c>
      <c r="I50" s="148" t="s">
        <v>406</v>
      </c>
      <c r="J50" s="148">
        <f t="shared" si="0"/>
        <v>2</v>
      </c>
      <c r="K50" s="148" t="s">
        <v>407</v>
      </c>
      <c r="L50" s="148" t="s">
        <v>45</v>
      </c>
    </row>
    <row r="51" spans="1:12" x14ac:dyDescent="0.25">
      <c r="A51" s="148" t="s">
        <v>408</v>
      </c>
      <c r="B51" s="148" t="s">
        <v>409</v>
      </c>
      <c r="C51" s="148" t="s">
        <v>19</v>
      </c>
      <c r="D51" s="148" t="s">
        <v>103</v>
      </c>
      <c r="E51" s="148" t="s">
        <v>41</v>
      </c>
      <c r="F51" s="148" t="s">
        <v>104</v>
      </c>
      <c r="G51" s="148" t="s">
        <v>21</v>
      </c>
      <c r="H51" s="148" t="s">
        <v>410</v>
      </c>
      <c r="I51" s="148"/>
      <c r="J51" s="148">
        <f t="shared" si="0"/>
        <v>-31247</v>
      </c>
      <c r="K51" s="148" t="s">
        <v>411</v>
      </c>
      <c r="L51" s="148" t="s">
        <v>105</v>
      </c>
    </row>
    <row r="52" spans="1:12" x14ac:dyDescent="0.25">
      <c r="A52" s="148" t="s">
        <v>412</v>
      </c>
      <c r="B52" s="148" t="s">
        <v>183</v>
      </c>
      <c r="C52" s="148" t="s">
        <v>19</v>
      </c>
      <c r="D52" s="148" t="s">
        <v>413</v>
      </c>
      <c r="E52" s="148" t="s">
        <v>69</v>
      </c>
      <c r="F52" s="148" t="s">
        <v>184</v>
      </c>
      <c r="G52" s="148" t="s">
        <v>21</v>
      </c>
      <c r="H52" s="148"/>
      <c r="I52" s="148"/>
      <c r="J52" s="148">
        <f t="shared" si="0"/>
        <v>-31247</v>
      </c>
      <c r="K52" s="148" t="s">
        <v>414</v>
      </c>
      <c r="L52" s="148"/>
    </row>
    <row r="53" spans="1:12" x14ac:dyDescent="0.25">
      <c r="A53" s="148" t="s">
        <v>415</v>
      </c>
      <c r="B53" s="148" t="s">
        <v>416</v>
      </c>
      <c r="C53" s="148" t="s">
        <v>19</v>
      </c>
      <c r="D53" s="148" t="s">
        <v>126</v>
      </c>
      <c r="E53" s="148" t="s">
        <v>23</v>
      </c>
      <c r="F53" s="148" t="s">
        <v>127</v>
      </c>
      <c r="G53" s="148" t="s">
        <v>21</v>
      </c>
      <c r="H53" s="148" t="s">
        <v>417</v>
      </c>
      <c r="I53" s="148" t="s">
        <v>418</v>
      </c>
      <c r="J53" s="148">
        <f t="shared" si="0"/>
        <v>2</v>
      </c>
      <c r="K53" s="148" t="s">
        <v>419</v>
      </c>
      <c r="L53" s="148" t="s">
        <v>128</v>
      </c>
    </row>
    <row r="54" spans="1:12" x14ac:dyDescent="0.25">
      <c r="A54" s="148" t="s">
        <v>420</v>
      </c>
      <c r="B54" s="148" t="s">
        <v>421</v>
      </c>
      <c r="C54" s="148" t="s">
        <v>19</v>
      </c>
      <c r="D54" s="148" t="s">
        <v>101</v>
      </c>
      <c r="E54" s="148" t="s">
        <v>44</v>
      </c>
      <c r="F54" s="148" t="s">
        <v>102</v>
      </c>
      <c r="G54" s="148" t="s">
        <v>21</v>
      </c>
      <c r="H54" s="148" t="s">
        <v>405</v>
      </c>
      <c r="I54" s="148" t="s">
        <v>422</v>
      </c>
      <c r="J54" s="148">
        <f t="shared" si="0"/>
        <v>2</v>
      </c>
      <c r="K54" s="148" t="s">
        <v>423</v>
      </c>
      <c r="L54" s="148" t="s">
        <v>45</v>
      </c>
    </row>
    <row r="55" spans="1:12" x14ac:dyDescent="0.25">
      <c r="A55" s="148" t="s">
        <v>424</v>
      </c>
      <c r="B55" s="148" t="s">
        <v>425</v>
      </c>
      <c r="C55" s="148" t="s">
        <v>19</v>
      </c>
      <c r="D55" s="148" t="s">
        <v>170</v>
      </c>
      <c r="E55" s="148" t="s">
        <v>65</v>
      </c>
      <c r="F55" s="148" t="s">
        <v>171</v>
      </c>
      <c r="G55" s="148" t="s">
        <v>21</v>
      </c>
      <c r="H55" s="148" t="s">
        <v>426</v>
      </c>
      <c r="I55" s="148" t="s">
        <v>427</v>
      </c>
      <c r="J55" s="148">
        <f t="shared" si="0"/>
        <v>2</v>
      </c>
      <c r="K55" s="148" t="s">
        <v>428</v>
      </c>
      <c r="L55" s="148" t="s">
        <v>143</v>
      </c>
    </row>
    <row r="56" spans="1:12" x14ac:dyDescent="0.25">
      <c r="A56" s="148" t="s">
        <v>429</v>
      </c>
      <c r="B56" s="148" t="s">
        <v>430</v>
      </c>
      <c r="C56" s="148" t="s">
        <v>19</v>
      </c>
      <c r="D56" s="148" t="s">
        <v>103</v>
      </c>
      <c r="E56" s="148" t="s">
        <v>41</v>
      </c>
      <c r="F56" s="148" t="s">
        <v>104</v>
      </c>
      <c r="G56" s="148" t="s">
        <v>21</v>
      </c>
      <c r="H56" s="148" t="s">
        <v>431</v>
      </c>
      <c r="I56" s="148"/>
      <c r="J56" s="148">
        <f t="shared" si="0"/>
        <v>-31247</v>
      </c>
      <c r="K56" s="148" t="s">
        <v>432</v>
      </c>
      <c r="L56" s="148" t="s">
        <v>105</v>
      </c>
    </row>
    <row r="57" spans="1:12" x14ac:dyDescent="0.25">
      <c r="A57" s="148" t="s">
        <v>433</v>
      </c>
      <c r="B57" s="148" t="s">
        <v>434</v>
      </c>
      <c r="C57" s="148" t="s">
        <v>15</v>
      </c>
      <c r="D57" s="148" t="s">
        <v>11</v>
      </c>
      <c r="E57" s="148" t="s">
        <v>12</v>
      </c>
      <c r="F57" s="148" t="s">
        <v>13</v>
      </c>
      <c r="G57" s="148" t="s">
        <v>21</v>
      </c>
      <c r="H57" s="148" t="s">
        <v>435</v>
      </c>
      <c r="I57" s="148" t="s">
        <v>436</v>
      </c>
      <c r="J57" s="148">
        <f t="shared" si="0"/>
        <v>5</v>
      </c>
      <c r="K57" s="148" t="s">
        <v>437</v>
      </c>
      <c r="L57" s="148" t="s">
        <v>43</v>
      </c>
    </row>
    <row r="58" spans="1:12" x14ac:dyDescent="0.25">
      <c r="A58" s="148" t="s">
        <v>438</v>
      </c>
      <c r="B58" s="148" t="s">
        <v>439</v>
      </c>
      <c r="C58" s="148" t="s">
        <v>15</v>
      </c>
      <c r="D58" s="148" t="s">
        <v>11</v>
      </c>
      <c r="E58" s="148" t="s">
        <v>12</v>
      </c>
      <c r="F58" s="148" t="s">
        <v>13</v>
      </c>
      <c r="G58" s="148" t="s">
        <v>21</v>
      </c>
      <c r="H58" s="148" t="s">
        <v>435</v>
      </c>
      <c r="I58" s="148" t="s">
        <v>440</v>
      </c>
      <c r="J58" s="148">
        <f t="shared" si="0"/>
        <v>5</v>
      </c>
      <c r="K58" s="148" t="s">
        <v>441</v>
      </c>
      <c r="L58" s="148" t="s">
        <v>43</v>
      </c>
    </row>
    <row r="59" spans="1:12" x14ac:dyDescent="0.25">
      <c r="A59" s="148" t="s">
        <v>442</v>
      </c>
      <c r="B59" s="148" t="s">
        <v>443</v>
      </c>
      <c r="C59" s="148" t="s">
        <v>19</v>
      </c>
      <c r="D59" s="148" t="s">
        <v>11</v>
      </c>
      <c r="E59" s="148" t="s">
        <v>12</v>
      </c>
      <c r="F59" s="148" t="s">
        <v>13</v>
      </c>
      <c r="G59" s="148" t="s">
        <v>21</v>
      </c>
      <c r="H59" s="148" t="s">
        <v>265</v>
      </c>
      <c r="I59" s="148" t="s">
        <v>444</v>
      </c>
      <c r="J59" s="148">
        <f t="shared" si="0"/>
        <v>5</v>
      </c>
      <c r="K59" s="148" t="s">
        <v>445</v>
      </c>
      <c r="L59" s="148" t="s">
        <v>43</v>
      </c>
    </row>
    <row r="60" spans="1:12" x14ac:dyDescent="0.25">
      <c r="A60" s="148" t="s">
        <v>446</v>
      </c>
      <c r="B60" s="148" t="s">
        <v>434</v>
      </c>
      <c r="C60" s="148" t="s">
        <v>15</v>
      </c>
      <c r="D60" s="148" t="s">
        <v>11</v>
      </c>
      <c r="E60" s="148" t="s">
        <v>12</v>
      </c>
      <c r="F60" s="148" t="s">
        <v>13</v>
      </c>
      <c r="G60" s="148" t="s">
        <v>21</v>
      </c>
      <c r="H60" s="148" t="s">
        <v>435</v>
      </c>
      <c r="I60" s="148" t="s">
        <v>447</v>
      </c>
      <c r="J60" s="148">
        <f t="shared" si="0"/>
        <v>5</v>
      </c>
      <c r="K60" s="148" t="s">
        <v>448</v>
      </c>
      <c r="L60" s="148" t="s">
        <v>43</v>
      </c>
    </row>
    <row r="61" spans="1:12" x14ac:dyDescent="0.25">
      <c r="A61" s="148" t="s">
        <v>449</v>
      </c>
      <c r="B61" s="148" t="s">
        <v>450</v>
      </c>
      <c r="C61" s="148" t="s">
        <v>15</v>
      </c>
      <c r="D61" s="148" t="s">
        <v>11</v>
      </c>
      <c r="E61" s="148" t="s">
        <v>12</v>
      </c>
      <c r="F61" s="148" t="s">
        <v>13</v>
      </c>
      <c r="G61" s="148" t="s">
        <v>21</v>
      </c>
      <c r="H61" s="148" t="s">
        <v>435</v>
      </c>
      <c r="I61" s="148" t="s">
        <v>451</v>
      </c>
      <c r="J61" s="148">
        <f t="shared" si="0"/>
        <v>5</v>
      </c>
      <c r="K61" s="148" t="s">
        <v>452</v>
      </c>
      <c r="L61" s="148" t="s">
        <v>43</v>
      </c>
    </row>
    <row r="62" spans="1:12" x14ac:dyDescent="0.25">
      <c r="A62" s="148" t="s">
        <v>453</v>
      </c>
      <c r="B62" s="148" t="s">
        <v>454</v>
      </c>
      <c r="C62" s="148" t="s">
        <v>15</v>
      </c>
      <c r="D62" s="148" t="s">
        <v>11</v>
      </c>
      <c r="E62" s="148" t="s">
        <v>12</v>
      </c>
      <c r="F62" s="148" t="s">
        <v>13</v>
      </c>
      <c r="G62" s="148" t="s">
        <v>21</v>
      </c>
      <c r="H62" s="148" t="s">
        <v>265</v>
      </c>
      <c r="I62" s="148" t="s">
        <v>455</v>
      </c>
      <c r="J62" s="148">
        <f t="shared" si="0"/>
        <v>5</v>
      </c>
      <c r="K62" s="148" t="s">
        <v>456</v>
      </c>
      <c r="L62" s="148" t="s">
        <v>43</v>
      </c>
    </row>
    <row r="63" spans="1:12" x14ac:dyDescent="0.25">
      <c r="A63" s="148" t="s">
        <v>457</v>
      </c>
      <c r="B63" s="148" t="s">
        <v>165</v>
      </c>
      <c r="C63" s="148" t="s">
        <v>19</v>
      </c>
      <c r="D63" s="148" t="s">
        <v>35</v>
      </c>
      <c r="E63" s="148" t="s">
        <v>24</v>
      </c>
      <c r="F63" s="148" t="s">
        <v>36</v>
      </c>
      <c r="G63" s="148" t="s">
        <v>21</v>
      </c>
      <c r="H63" s="148" t="s">
        <v>354</v>
      </c>
      <c r="I63" s="148" t="s">
        <v>458</v>
      </c>
      <c r="J63" s="148">
        <f t="shared" si="0"/>
        <v>3</v>
      </c>
      <c r="K63" s="148" t="s">
        <v>459</v>
      </c>
      <c r="L63" s="148" t="s">
        <v>25</v>
      </c>
    </row>
    <row r="64" spans="1:12" x14ac:dyDescent="0.25">
      <c r="A64" s="148" t="s">
        <v>460</v>
      </c>
      <c r="B64" s="148" t="s">
        <v>461</v>
      </c>
      <c r="C64" s="148" t="s">
        <v>19</v>
      </c>
      <c r="D64" s="148" t="s">
        <v>101</v>
      </c>
      <c r="E64" s="148" t="s">
        <v>44</v>
      </c>
      <c r="F64" s="148" t="s">
        <v>102</v>
      </c>
      <c r="G64" s="148" t="s">
        <v>21</v>
      </c>
      <c r="H64" s="148" t="s">
        <v>405</v>
      </c>
      <c r="I64" s="148" t="s">
        <v>462</v>
      </c>
      <c r="J64" s="148">
        <f t="shared" si="0"/>
        <v>2</v>
      </c>
      <c r="K64" s="148" t="s">
        <v>463</v>
      </c>
      <c r="L64" s="148" t="s">
        <v>45</v>
      </c>
    </row>
    <row r="65" spans="1:12" x14ac:dyDescent="0.25">
      <c r="A65" s="148" t="s">
        <v>464</v>
      </c>
      <c r="B65" s="148" t="s">
        <v>465</v>
      </c>
      <c r="C65" s="148" t="s">
        <v>19</v>
      </c>
      <c r="D65" s="148" t="s">
        <v>466</v>
      </c>
      <c r="E65" s="148" t="s">
        <v>26</v>
      </c>
      <c r="F65" s="148" t="s">
        <v>467</v>
      </c>
      <c r="G65" s="148" t="s">
        <v>21</v>
      </c>
      <c r="H65" s="148" t="s">
        <v>468</v>
      </c>
      <c r="I65" s="148" t="s">
        <v>469</v>
      </c>
      <c r="J65" s="148">
        <f t="shared" si="0"/>
        <v>3</v>
      </c>
      <c r="K65" s="148" t="s">
        <v>470</v>
      </c>
      <c r="L65" s="148" t="s">
        <v>471</v>
      </c>
    </row>
    <row r="66" spans="1:12" x14ac:dyDescent="0.25">
      <c r="A66" s="148" t="s">
        <v>472</v>
      </c>
      <c r="B66" s="148" t="s">
        <v>190</v>
      </c>
      <c r="C66" s="148" t="s">
        <v>19</v>
      </c>
      <c r="D66" s="148" t="s">
        <v>191</v>
      </c>
      <c r="E66" s="148" t="s">
        <v>70</v>
      </c>
      <c r="F66" s="148" t="s">
        <v>192</v>
      </c>
      <c r="G66" s="148" t="s">
        <v>21</v>
      </c>
      <c r="H66" s="148" t="s">
        <v>473</v>
      </c>
      <c r="I66" s="148" t="s">
        <v>474</v>
      </c>
      <c r="J66" s="148">
        <f t="shared" si="0"/>
        <v>2</v>
      </c>
      <c r="K66" s="148" t="s">
        <v>475</v>
      </c>
      <c r="L66" s="148" t="s">
        <v>97</v>
      </c>
    </row>
    <row r="67" spans="1:12" x14ac:dyDescent="0.25">
      <c r="A67" s="148" t="s">
        <v>476</v>
      </c>
      <c r="B67" s="148" t="s">
        <v>187</v>
      </c>
      <c r="C67" s="148" t="s">
        <v>19</v>
      </c>
      <c r="D67" s="148" t="s">
        <v>188</v>
      </c>
      <c r="E67" s="148" t="s">
        <v>28</v>
      </c>
      <c r="F67" s="148" t="s">
        <v>189</v>
      </c>
      <c r="G67" s="148" t="s">
        <v>21</v>
      </c>
      <c r="H67" s="148" t="s">
        <v>477</v>
      </c>
      <c r="I67" s="148" t="s">
        <v>478</v>
      </c>
      <c r="J67" s="148">
        <f t="shared" ref="J67:J130" si="1">NETWORKDAYS.INTL(A67,I67)</f>
        <v>2</v>
      </c>
      <c r="K67" s="148" t="s">
        <v>479</v>
      </c>
      <c r="L67" s="148" t="s">
        <v>93</v>
      </c>
    </row>
    <row r="68" spans="1:12" x14ac:dyDescent="0.25">
      <c r="A68" s="148" t="s">
        <v>480</v>
      </c>
      <c r="B68" s="148" t="s">
        <v>185</v>
      </c>
      <c r="C68" s="148" t="s">
        <v>19</v>
      </c>
      <c r="D68" s="148" t="s">
        <v>87</v>
      </c>
      <c r="E68" s="148" t="s">
        <v>20</v>
      </c>
      <c r="F68" s="148" t="s">
        <v>88</v>
      </c>
      <c r="G68" s="148" t="s">
        <v>21</v>
      </c>
      <c r="H68" s="148" t="s">
        <v>339</v>
      </c>
      <c r="I68" s="148" t="s">
        <v>481</v>
      </c>
      <c r="J68" s="148">
        <f t="shared" si="1"/>
        <v>11</v>
      </c>
      <c r="K68" s="148" t="s">
        <v>482</v>
      </c>
      <c r="L68" s="148" t="s">
        <v>22</v>
      </c>
    </row>
    <row r="69" spans="1:12" x14ac:dyDescent="0.25">
      <c r="A69" s="148" t="s">
        <v>483</v>
      </c>
      <c r="B69" s="148" t="s">
        <v>182</v>
      </c>
      <c r="C69" s="148" t="s">
        <v>19</v>
      </c>
      <c r="D69" s="148" t="s">
        <v>126</v>
      </c>
      <c r="E69" s="148" t="s">
        <v>23</v>
      </c>
      <c r="F69" s="148" t="s">
        <v>127</v>
      </c>
      <c r="G69" s="148" t="s">
        <v>21</v>
      </c>
      <c r="H69" s="148" t="s">
        <v>417</v>
      </c>
      <c r="I69" s="148" t="s">
        <v>484</v>
      </c>
      <c r="J69" s="148">
        <f t="shared" si="1"/>
        <v>2</v>
      </c>
      <c r="K69" s="148" t="s">
        <v>485</v>
      </c>
      <c r="L69" s="148" t="s">
        <v>128</v>
      </c>
    </row>
    <row r="70" spans="1:12" x14ac:dyDescent="0.25">
      <c r="A70" s="148" t="s">
        <v>483</v>
      </c>
      <c r="B70" s="148" t="s">
        <v>181</v>
      </c>
      <c r="C70" s="148" t="s">
        <v>19</v>
      </c>
      <c r="D70" s="148" t="s">
        <v>126</v>
      </c>
      <c r="E70" s="148" t="s">
        <v>23</v>
      </c>
      <c r="F70" s="148" t="s">
        <v>127</v>
      </c>
      <c r="G70" s="148" t="s">
        <v>21</v>
      </c>
      <c r="H70" s="148" t="s">
        <v>417</v>
      </c>
      <c r="I70" s="148" t="s">
        <v>486</v>
      </c>
      <c r="J70" s="148">
        <f t="shared" si="1"/>
        <v>2</v>
      </c>
      <c r="K70" s="148" t="s">
        <v>487</v>
      </c>
      <c r="L70" s="148" t="s">
        <v>128</v>
      </c>
    </row>
    <row r="71" spans="1:12" x14ac:dyDescent="0.25">
      <c r="A71" s="148" t="s">
        <v>488</v>
      </c>
      <c r="B71" s="148" t="s">
        <v>178</v>
      </c>
      <c r="C71" s="148" t="s">
        <v>19</v>
      </c>
      <c r="D71" s="148" t="s">
        <v>87</v>
      </c>
      <c r="E71" s="148" t="s">
        <v>20</v>
      </c>
      <c r="F71" s="148" t="s">
        <v>88</v>
      </c>
      <c r="G71" s="148" t="s">
        <v>21</v>
      </c>
      <c r="H71" s="148" t="s">
        <v>489</v>
      </c>
      <c r="I71" s="148" t="s">
        <v>490</v>
      </c>
      <c r="J71" s="148">
        <f t="shared" si="1"/>
        <v>2</v>
      </c>
      <c r="K71" s="148" t="s">
        <v>491</v>
      </c>
      <c r="L71" s="148" t="s">
        <v>22</v>
      </c>
    </row>
    <row r="72" spans="1:12" x14ac:dyDescent="0.25">
      <c r="A72" s="148" t="s">
        <v>492</v>
      </c>
      <c r="B72" s="148" t="s">
        <v>174</v>
      </c>
      <c r="C72" s="148" t="s">
        <v>19</v>
      </c>
      <c r="D72" s="148" t="s">
        <v>11</v>
      </c>
      <c r="E72" s="148" t="s">
        <v>12</v>
      </c>
      <c r="F72" s="148" t="s">
        <v>13</v>
      </c>
      <c r="G72" s="148" t="s">
        <v>21</v>
      </c>
      <c r="H72" s="148" t="s">
        <v>265</v>
      </c>
      <c r="I72" s="148" t="s">
        <v>493</v>
      </c>
      <c r="J72" s="148">
        <f t="shared" si="1"/>
        <v>5</v>
      </c>
      <c r="K72" s="148" t="s">
        <v>494</v>
      </c>
      <c r="L72" s="148" t="s">
        <v>43</v>
      </c>
    </row>
    <row r="73" spans="1:12" x14ac:dyDescent="0.25">
      <c r="A73" s="148" t="s">
        <v>495</v>
      </c>
      <c r="B73" s="148" t="s">
        <v>496</v>
      </c>
      <c r="C73" s="148" t="s">
        <v>19</v>
      </c>
      <c r="D73" s="148" t="s">
        <v>101</v>
      </c>
      <c r="E73" s="148" t="s">
        <v>44</v>
      </c>
      <c r="F73" s="148" t="s">
        <v>102</v>
      </c>
      <c r="G73" s="148" t="s">
        <v>21</v>
      </c>
      <c r="H73" s="148" t="s">
        <v>497</v>
      </c>
      <c r="I73" s="148" t="s">
        <v>498</v>
      </c>
      <c r="J73" s="148">
        <f t="shared" si="1"/>
        <v>2</v>
      </c>
      <c r="K73" s="148" t="s">
        <v>499</v>
      </c>
      <c r="L73" s="148" t="s">
        <v>45</v>
      </c>
    </row>
    <row r="74" spans="1:12" x14ac:dyDescent="0.25">
      <c r="A74" s="148" t="s">
        <v>500</v>
      </c>
      <c r="B74" s="148" t="s">
        <v>501</v>
      </c>
      <c r="C74" s="148" t="s">
        <v>19</v>
      </c>
      <c r="D74" s="148" t="s">
        <v>120</v>
      </c>
      <c r="E74" s="148" t="s">
        <v>46</v>
      </c>
      <c r="F74" s="148" t="s">
        <v>121</v>
      </c>
      <c r="G74" s="148" t="s">
        <v>21</v>
      </c>
      <c r="H74" s="148" t="s">
        <v>502</v>
      </c>
      <c r="I74" s="148" t="s">
        <v>503</v>
      </c>
      <c r="J74" s="148">
        <f t="shared" si="1"/>
        <v>5</v>
      </c>
      <c r="K74" s="148" t="s">
        <v>504</v>
      </c>
      <c r="L74" s="148" t="s">
        <v>122</v>
      </c>
    </row>
    <row r="75" spans="1:12" x14ac:dyDescent="0.25">
      <c r="A75" s="148" t="s">
        <v>505</v>
      </c>
      <c r="B75" s="148" t="s">
        <v>391</v>
      </c>
      <c r="C75" s="148" t="s">
        <v>19</v>
      </c>
      <c r="D75" s="148" t="s">
        <v>90</v>
      </c>
      <c r="E75" s="148" t="s">
        <v>14</v>
      </c>
      <c r="F75" s="148" t="s">
        <v>91</v>
      </c>
      <c r="G75" s="148" t="s">
        <v>21</v>
      </c>
      <c r="H75" s="148" t="s">
        <v>392</v>
      </c>
      <c r="I75" s="148" t="s">
        <v>506</v>
      </c>
      <c r="J75" s="148">
        <f t="shared" si="1"/>
        <v>3</v>
      </c>
      <c r="K75" s="148" t="s">
        <v>507</v>
      </c>
      <c r="L75" s="148" t="s">
        <v>92</v>
      </c>
    </row>
    <row r="76" spans="1:12" x14ac:dyDescent="0.25">
      <c r="A76" s="148" t="s">
        <v>508</v>
      </c>
      <c r="B76" s="148" t="s">
        <v>509</v>
      </c>
      <c r="C76" s="148" t="s">
        <v>19</v>
      </c>
      <c r="D76" s="148" t="s">
        <v>510</v>
      </c>
      <c r="E76" s="148" t="s">
        <v>41</v>
      </c>
      <c r="F76" s="148" t="s">
        <v>511</v>
      </c>
      <c r="G76" s="148" t="s">
        <v>21</v>
      </c>
      <c r="H76" s="148"/>
      <c r="I76" s="148"/>
      <c r="J76" s="148">
        <f t="shared" si="1"/>
        <v>-31247</v>
      </c>
      <c r="K76" s="148" t="s">
        <v>512</v>
      </c>
      <c r="L76" s="148"/>
    </row>
    <row r="77" spans="1:12" x14ac:dyDescent="0.25">
      <c r="A77" s="148" t="s">
        <v>513</v>
      </c>
      <c r="B77" s="148" t="s">
        <v>514</v>
      </c>
      <c r="C77" s="148" t="s">
        <v>19</v>
      </c>
      <c r="D77" s="148" t="s">
        <v>149</v>
      </c>
      <c r="E77" s="148" t="s">
        <v>65</v>
      </c>
      <c r="F77" s="148" t="s">
        <v>150</v>
      </c>
      <c r="G77" s="148" t="s">
        <v>21</v>
      </c>
      <c r="H77" s="148" t="s">
        <v>515</v>
      </c>
      <c r="I77" s="148"/>
      <c r="J77" s="148">
        <f t="shared" si="1"/>
        <v>-31247</v>
      </c>
      <c r="K77" s="148" t="s">
        <v>516</v>
      </c>
      <c r="L77" s="148" t="s">
        <v>151</v>
      </c>
    </row>
    <row r="78" spans="1:12" x14ac:dyDescent="0.25">
      <c r="A78" s="148" t="s">
        <v>517</v>
      </c>
      <c r="B78" s="148" t="s">
        <v>518</v>
      </c>
      <c r="C78" s="148" t="s">
        <v>19</v>
      </c>
      <c r="D78" s="148" t="s">
        <v>154</v>
      </c>
      <c r="E78" s="148" t="s">
        <v>41</v>
      </c>
      <c r="F78" s="148" t="s">
        <v>155</v>
      </c>
      <c r="G78" s="148" t="s">
        <v>21</v>
      </c>
      <c r="H78" s="148" t="s">
        <v>519</v>
      </c>
      <c r="I78" s="148"/>
      <c r="J78" s="148">
        <f t="shared" si="1"/>
        <v>-31247</v>
      </c>
      <c r="K78" s="148" t="s">
        <v>520</v>
      </c>
      <c r="L78" s="148" t="s">
        <v>105</v>
      </c>
    </row>
    <row r="79" spans="1:12" x14ac:dyDescent="0.25">
      <c r="A79" s="148" t="s">
        <v>521</v>
      </c>
      <c r="B79" s="148" t="s">
        <v>522</v>
      </c>
      <c r="C79" s="148" t="s">
        <v>19</v>
      </c>
      <c r="D79" s="148" t="s">
        <v>129</v>
      </c>
      <c r="E79" s="148" t="s">
        <v>50</v>
      </c>
      <c r="F79" s="148" t="s">
        <v>130</v>
      </c>
      <c r="G79" s="148" t="s">
        <v>21</v>
      </c>
      <c r="H79" s="148" t="s">
        <v>304</v>
      </c>
      <c r="I79" s="148" t="s">
        <v>523</v>
      </c>
      <c r="J79" s="148">
        <f t="shared" si="1"/>
        <v>2</v>
      </c>
      <c r="K79" s="148" t="s">
        <v>524</v>
      </c>
      <c r="L79" s="148" t="s">
        <v>131</v>
      </c>
    </row>
    <row r="80" spans="1:12" x14ac:dyDescent="0.25">
      <c r="A80" s="148" t="s">
        <v>525</v>
      </c>
      <c r="B80" s="148" t="s">
        <v>526</v>
      </c>
      <c r="C80" s="148" t="s">
        <v>19</v>
      </c>
      <c r="D80" s="148" t="s">
        <v>106</v>
      </c>
      <c r="E80" s="148" t="s">
        <v>68</v>
      </c>
      <c r="F80" s="148" t="s">
        <v>107</v>
      </c>
      <c r="G80" s="148" t="s">
        <v>21</v>
      </c>
      <c r="H80" s="148" t="s">
        <v>527</v>
      </c>
      <c r="I80" s="148" t="s">
        <v>528</v>
      </c>
      <c r="J80" s="148">
        <f t="shared" si="1"/>
        <v>2</v>
      </c>
      <c r="K80" s="148" t="s">
        <v>529</v>
      </c>
      <c r="L80" s="148" t="s">
        <v>108</v>
      </c>
    </row>
    <row r="81" spans="1:12" x14ac:dyDescent="0.25">
      <c r="A81" s="148" t="s">
        <v>530</v>
      </c>
      <c r="B81" s="148" t="s">
        <v>316</v>
      </c>
      <c r="C81" s="148" t="s">
        <v>19</v>
      </c>
      <c r="D81" s="148" t="s">
        <v>27</v>
      </c>
      <c r="E81" s="148" t="s">
        <v>28</v>
      </c>
      <c r="F81" s="148" t="s">
        <v>29</v>
      </c>
      <c r="G81" s="148" t="s">
        <v>21</v>
      </c>
      <c r="H81" s="148" t="s">
        <v>397</v>
      </c>
      <c r="I81" s="148" t="s">
        <v>531</v>
      </c>
      <c r="J81" s="148">
        <f t="shared" si="1"/>
        <v>2</v>
      </c>
      <c r="K81" s="148" t="s">
        <v>532</v>
      </c>
      <c r="L81" s="148" t="s">
        <v>93</v>
      </c>
    </row>
    <row r="82" spans="1:12" x14ac:dyDescent="0.25">
      <c r="A82" s="148" t="s">
        <v>533</v>
      </c>
      <c r="B82" s="148" t="s">
        <v>461</v>
      </c>
      <c r="C82" s="148" t="s">
        <v>19</v>
      </c>
      <c r="D82" s="148" t="s">
        <v>101</v>
      </c>
      <c r="E82" s="148" t="s">
        <v>44</v>
      </c>
      <c r="F82" s="148" t="s">
        <v>102</v>
      </c>
      <c r="G82" s="148" t="s">
        <v>21</v>
      </c>
      <c r="H82" s="148" t="s">
        <v>534</v>
      </c>
      <c r="I82" s="148" t="s">
        <v>535</v>
      </c>
      <c r="J82" s="148">
        <f t="shared" si="1"/>
        <v>2</v>
      </c>
      <c r="K82" s="148" t="s">
        <v>536</v>
      </c>
      <c r="L82" s="148" t="s">
        <v>45</v>
      </c>
    </row>
    <row r="83" spans="1:12" x14ac:dyDescent="0.25">
      <c r="A83" s="148" t="s">
        <v>537</v>
      </c>
      <c r="B83" s="148" t="s">
        <v>290</v>
      </c>
      <c r="C83" s="148" t="s">
        <v>19</v>
      </c>
      <c r="D83" s="148" t="s">
        <v>101</v>
      </c>
      <c r="E83" s="148" t="s">
        <v>44</v>
      </c>
      <c r="F83" s="148" t="s">
        <v>102</v>
      </c>
      <c r="G83" s="148" t="s">
        <v>21</v>
      </c>
      <c r="H83" s="148" t="s">
        <v>538</v>
      </c>
      <c r="I83" s="148" t="s">
        <v>539</v>
      </c>
      <c r="J83" s="148">
        <f t="shared" si="1"/>
        <v>2</v>
      </c>
      <c r="K83" s="148" t="s">
        <v>540</v>
      </c>
      <c r="L83" s="148" t="s">
        <v>45</v>
      </c>
    </row>
    <row r="84" spans="1:12" x14ac:dyDescent="0.25">
      <c r="A84" s="148" t="s">
        <v>541</v>
      </c>
      <c r="B84" s="148" t="s">
        <v>542</v>
      </c>
      <c r="C84" s="148" t="s">
        <v>19</v>
      </c>
      <c r="D84" s="148" t="s">
        <v>543</v>
      </c>
      <c r="E84" s="148" t="s">
        <v>24</v>
      </c>
      <c r="F84" s="148" t="s">
        <v>544</v>
      </c>
      <c r="G84" s="148" t="s">
        <v>21</v>
      </c>
      <c r="H84" s="148" t="s">
        <v>545</v>
      </c>
      <c r="I84" s="148" t="s">
        <v>546</v>
      </c>
      <c r="J84" s="148">
        <f t="shared" si="1"/>
        <v>2</v>
      </c>
      <c r="K84" s="148" t="s">
        <v>547</v>
      </c>
      <c r="L84" s="148" t="s">
        <v>25</v>
      </c>
    </row>
    <row r="85" spans="1:12" x14ac:dyDescent="0.25">
      <c r="A85" s="148" t="s">
        <v>548</v>
      </c>
      <c r="B85" s="148" t="s">
        <v>549</v>
      </c>
      <c r="C85" s="148" t="s">
        <v>19</v>
      </c>
      <c r="D85" s="148" t="s">
        <v>103</v>
      </c>
      <c r="E85" s="148" t="s">
        <v>41</v>
      </c>
      <c r="F85" s="148" t="s">
        <v>104</v>
      </c>
      <c r="G85" s="148" t="s">
        <v>21</v>
      </c>
      <c r="H85" s="148" t="s">
        <v>550</v>
      </c>
      <c r="I85" s="148"/>
      <c r="J85" s="148">
        <f t="shared" si="1"/>
        <v>-31248</v>
      </c>
      <c r="K85" s="148" t="s">
        <v>551</v>
      </c>
      <c r="L85" s="148" t="s">
        <v>105</v>
      </c>
    </row>
    <row r="86" spans="1:12" x14ac:dyDescent="0.25">
      <c r="A86" s="148" t="s">
        <v>552</v>
      </c>
      <c r="B86" s="148" t="s">
        <v>553</v>
      </c>
      <c r="C86" s="148" t="s">
        <v>19</v>
      </c>
      <c r="D86" s="148" t="s">
        <v>11</v>
      </c>
      <c r="E86" s="148" t="s">
        <v>12</v>
      </c>
      <c r="F86" s="148" t="s">
        <v>13</v>
      </c>
      <c r="G86" s="148" t="s">
        <v>21</v>
      </c>
      <c r="H86" s="148" t="s">
        <v>554</v>
      </c>
      <c r="I86" s="148" t="s">
        <v>555</v>
      </c>
      <c r="J86" s="148">
        <f t="shared" si="1"/>
        <v>4</v>
      </c>
      <c r="K86" s="148" t="s">
        <v>556</v>
      </c>
      <c r="L86" s="148" t="s">
        <v>43</v>
      </c>
    </row>
    <row r="87" spans="1:12" x14ac:dyDescent="0.25">
      <c r="A87" s="148" t="s">
        <v>557</v>
      </c>
      <c r="B87" s="148" t="s">
        <v>558</v>
      </c>
      <c r="C87" s="148" t="s">
        <v>19</v>
      </c>
      <c r="D87" s="148" t="s">
        <v>101</v>
      </c>
      <c r="E87" s="148" t="s">
        <v>44</v>
      </c>
      <c r="F87" s="148" t="s">
        <v>102</v>
      </c>
      <c r="G87" s="148" t="s">
        <v>21</v>
      </c>
      <c r="H87" s="148" t="s">
        <v>538</v>
      </c>
      <c r="I87" s="148" t="s">
        <v>559</v>
      </c>
      <c r="J87" s="148">
        <f t="shared" si="1"/>
        <v>1</v>
      </c>
      <c r="K87" s="148" t="s">
        <v>560</v>
      </c>
      <c r="L87" s="148" t="s">
        <v>45</v>
      </c>
    </row>
    <row r="88" spans="1:12" x14ac:dyDescent="0.25">
      <c r="A88" s="148" t="s">
        <v>561</v>
      </c>
      <c r="B88" s="148" t="s">
        <v>562</v>
      </c>
      <c r="C88" s="148" t="s">
        <v>19</v>
      </c>
      <c r="D88" s="148" t="s">
        <v>48</v>
      </c>
      <c r="E88" s="148" t="s">
        <v>20</v>
      </c>
      <c r="F88" s="148" t="s">
        <v>49</v>
      </c>
      <c r="G88" s="148" t="s">
        <v>21</v>
      </c>
      <c r="H88" s="148" t="s">
        <v>563</v>
      </c>
      <c r="I88" s="148" t="s">
        <v>564</v>
      </c>
      <c r="J88" s="148">
        <f t="shared" si="1"/>
        <v>9</v>
      </c>
      <c r="K88" s="148" t="s">
        <v>565</v>
      </c>
      <c r="L88" s="148" t="s">
        <v>22</v>
      </c>
    </row>
    <row r="89" spans="1:12" x14ac:dyDescent="0.25">
      <c r="A89" s="148" t="s">
        <v>566</v>
      </c>
      <c r="B89" s="148"/>
      <c r="C89" s="148" t="s">
        <v>18</v>
      </c>
      <c r="D89" s="148" t="s">
        <v>11</v>
      </c>
      <c r="E89" s="148" t="s">
        <v>12</v>
      </c>
      <c r="F89" s="148" t="s">
        <v>13</v>
      </c>
      <c r="G89" s="148" t="s">
        <v>17</v>
      </c>
      <c r="H89" s="148" t="s">
        <v>435</v>
      </c>
      <c r="I89" s="148" t="s">
        <v>567</v>
      </c>
      <c r="J89" s="148">
        <f t="shared" si="1"/>
        <v>3</v>
      </c>
      <c r="K89" s="148" t="s">
        <v>568</v>
      </c>
      <c r="L89" s="148" t="s">
        <v>43</v>
      </c>
    </row>
    <row r="90" spans="1:12" x14ac:dyDescent="0.25">
      <c r="A90" s="148" t="s">
        <v>569</v>
      </c>
      <c r="B90" s="148" t="s">
        <v>570</v>
      </c>
      <c r="C90" s="148" t="s">
        <v>19</v>
      </c>
      <c r="D90" s="148" t="s">
        <v>87</v>
      </c>
      <c r="E90" s="148" t="s">
        <v>20</v>
      </c>
      <c r="F90" s="148" t="s">
        <v>88</v>
      </c>
      <c r="G90" s="148" t="s">
        <v>21</v>
      </c>
      <c r="H90" s="148" t="s">
        <v>571</v>
      </c>
      <c r="I90" s="148" t="s">
        <v>572</v>
      </c>
      <c r="J90" s="148">
        <f t="shared" si="1"/>
        <v>2</v>
      </c>
      <c r="K90" s="148" t="s">
        <v>573</v>
      </c>
      <c r="L90" s="148" t="s">
        <v>22</v>
      </c>
    </row>
    <row r="91" spans="1:12" x14ac:dyDescent="0.25">
      <c r="A91" s="148" t="s">
        <v>574</v>
      </c>
      <c r="B91" s="148" t="s">
        <v>575</v>
      </c>
      <c r="C91" s="148" t="s">
        <v>19</v>
      </c>
      <c r="D91" s="148" t="s">
        <v>35</v>
      </c>
      <c r="E91" s="148" t="s">
        <v>24</v>
      </c>
      <c r="F91" s="148" t="s">
        <v>36</v>
      </c>
      <c r="G91" s="148" t="s">
        <v>21</v>
      </c>
      <c r="H91" s="148" t="s">
        <v>576</v>
      </c>
      <c r="I91" s="148" t="s">
        <v>577</v>
      </c>
      <c r="J91" s="148">
        <f t="shared" si="1"/>
        <v>2</v>
      </c>
      <c r="K91" s="148" t="s">
        <v>578</v>
      </c>
      <c r="L91" s="148" t="s">
        <v>25</v>
      </c>
    </row>
    <row r="92" spans="1:12" x14ac:dyDescent="0.25">
      <c r="A92" s="148" t="s">
        <v>579</v>
      </c>
      <c r="B92" s="148" t="s">
        <v>580</v>
      </c>
      <c r="C92" s="148" t="s">
        <v>19</v>
      </c>
      <c r="D92" s="148" t="s">
        <v>126</v>
      </c>
      <c r="E92" s="148" t="s">
        <v>23</v>
      </c>
      <c r="F92" s="148" t="s">
        <v>127</v>
      </c>
      <c r="G92" s="148" t="s">
        <v>21</v>
      </c>
      <c r="H92" s="148" t="s">
        <v>581</v>
      </c>
      <c r="I92" s="148" t="s">
        <v>582</v>
      </c>
      <c r="J92" s="148">
        <f t="shared" si="1"/>
        <v>2</v>
      </c>
      <c r="K92" s="148" t="s">
        <v>583</v>
      </c>
      <c r="L92" s="148" t="s">
        <v>128</v>
      </c>
    </row>
    <row r="93" spans="1:12" x14ac:dyDescent="0.25">
      <c r="A93" s="148" t="s">
        <v>584</v>
      </c>
      <c r="B93" s="148" t="s">
        <v>526</v>
      </c>
      <c r="C93" s="148" t="s">
        <v>19</v>
      </c>
      <c r="D93" s="148" t="s">
        <v>27</v>
      </c>
      <c r="E93" s="148" t="s">
        <v>28</v>
      </c>
      <c r="F93" s="148" t="s">
        <v>29</v>
      </c>
      <c r="G93" s="148" t="s">
        <v>21</v>
      </c>
      <c r="H93" s="148" t="s">
        <v>585</v>
      </c>
      <c r="I93" s="148" t="s">
        <v>586</v>
      </c>
      <c r="J93" s="148">
        <f t="shared" si="1"/>
        <v>1</v>
      </c>
      <c r="K93" s="148" t="s">
        <v>587</v>
      </c>
      <c r="L93" s="148" t="s">
        <v>30</v>
      </c>
    </row>
    <row r="94" spans="1:12" x14ac:dyDescent="0.25">
      <c r="A94" s="148" t="s">
        <v>588</v>
      </c>
      <c r="B94" s="148"/>
      <c r="C94" s="148" t="s">
        <v>15</v>
      </c>
      <c r="D94" s="148" t="s">
        <v>35</v>
      </c>
      <c r="E94" s="148" t="s">
        <v>24</v>
      </c>
      <c r="F94" s="148" t="s">
        <v>36</v>
      </c>
      <c r="G94" s="148" t="s">
        <v>17</v>
      </c>
      <c r="H94" s="148" t="s">
        <v>589</v>
      </c>
      <c r="I94" s="148" t="s">
        <v>590</v>
      </c>
      <c r="J94" s="148">
        <f t="shared" si="1"/>
        <v>3</v>
      </c>
      <c r="K94" s="148" t="s">
        <v>591</v>
      </c>
      <c r="L94" s="148" t="s">
        <v>25</v>
      </c>
    </row>
    <row r="95" spans="1:12" x14ac:dyDescent="0.25">
      <c r="A95" s="148" t="s">
        <v>592</v>
      </c>
      <c r="B95" s="148" t="s">
        <v>593</v>
      </c>
      <c r="C95" s="148" t="s">
        <v>125</v>
      </c>
      <c r="D95" s="148" t="s">
        <v>147</v>
      </c>
      <c r="E95" s="148" t="s">
        <v>44</v>
      </c>
      <c r="F95" s="148" t="s">
        <v>148</v>
      </c>
      <c r="G95" s="148" t="s">
        <v>21</v>
      </c>
      <c r="H95" s="148" t="s">
        <v>594</v>
      </c>
      <c r="I95" s="148" t="s">
        <v>595</v>
      </c>
      <c r="J95" s="148">
        <f t="shared" si="1"/>
        <v>1</v>
      </c>
      <c r="K95" s="148" t="s">
        <v>596</v>
      </c>
      <c r="L95" s="148" t="s">
        <v>45</v>
      </c>
    </row>
    <row r="96" spans="1:12" x14ac:dyDescent="0.25">
      <c r="A96" s="148" t="s">
        <v>597</v>
      </c>
      <c r="B96" s="148" t="s">
        <v>598</v>
      </c>
      <c r="C96" s="148" t="s">
        <v>125</v>
      </c>
      <c r="D96" s="148" t="s">
        <v>599</v>
      </c>
      <c r="E96" s="148" t="s">
        <v>44</v>
      </c>
      <c r="F96" s="148" t="s">
        <v>600</v>
      </c>
      <c r="G96" s="148" t="s">
        <v>21</v>
      </c>
      <c r="H96" s="148" t="s">
        <v>594</v>
      </c>
      <c r="I96" s="148" t="s">
        <v>601</v>
      </c>
      <c r="J96" s="148">
        <f t="shared" si="1"/>
        <v>1</v>
      </c>
      <c r="K96" s="148" t="s">
        <v>602</v>
      </c>
      <c r="L96" s="148" t="s">
        <v>45</v>
      </c>
    </row>
    <row r="97" spans="1:12" x14ac:dyDescent="0.25">
      <c r="A97" s="148" t="s">
        <v>603</v>
      </c>
      <c r="B97" s="148" t="s">
        <v>604</v>
      </c>
      <c r="C97" s="148" t="s">
        <v>19</v>
      </c>
      <c r="D97" s="148" t="s">
        <v>101</v>
      </c>
      <c r="E97" s="148" t="s">
        <v>44</v>
      </c>
      <c r="F97" s="148" t="s">
        <v>102</v>
      </c>
      <c r="G97" s="148" t="s">
        <v>21</v>
      </c>
      <c r="H97" s="148" t="s">
        <v>605</v>
      </c>
      <c r="I97" s="148" t="s">
        <v>606</v>
      </c>
      <c r="J97" s="148">
        <f t="shared" si="1"/>
        <v>1</v>
      </c>
      <c r="K97" s="148" t="s">
        <v>607</v>
      </c>
      <c r="L97" s="148" t="s">
        <v>45</v>
      </c>
    </row>
    <row r="98" spans="1:12" x14ac:dyDescent="0.25">
      <c r="A98" s="148" t="s">
        <v>608</v>
      </c>
      <c r="B98" s="148" t="s">
        <v>609</v>
      </c>
      <c r="C98" s="148" t="s">
        <v>19</v>
      </c>
      <c r="D98" s="148" t="s">
        <v>126</v>
      </c>
      <c r="E98" s="148" t="s">
        <v>23</v>
      </c>
      <c r="F98" s="148" t="s">
        <v>127</v>
      </c>
      <c r="G98" s="148" t="s">
        <v>21</v>
      </c>
      <c r="H98" s="148" t="s">
        <v>610</v>
      </c>
      <c r="I98" s="148" t="s">
        <v>611</v>
      </c>
      <c r="J98" s="148">
        <f t="shared" si="1"/>
        <v>2</v>
      </c>
      <c r="K98" s="148" t="s">
        <v>612</v>
      </c>
      <c r="L98" s="148" t="s">
        <v>128</v>
      </c>
    </row>
    <row r="99" spans="1:12" x14ac:dyDescent="0.25">
      <c r="A99" s="148" t="s">
        <v>613</v>
      </c>
      <c r="B99" s="148" t="s">
        <v>614</v>
      </c>
      <c r="C99" s="148" t="s">
        <v>19</v>
      </c>
      <c r="D99" s="148" t="s">
        <v>126</v>
      </c>
      <c r="E99" s="148" t="s">
        <v>23</v>
      </c>
      <c r="F99" s="148" t="s">
        <v>127</v>
      </c>
      <c r="G99" s="148" t="s">
        <v>21</v>
      </c>
      <c r="H99" s="148" t="s">
        <v>615</v>
      </c>
      <c r="I99" s="148" t="s">
        <v>616</v>
      </c>
      <c r="J99" s="148">
        <f t="shared" si="1"/>
        <v>2</v>
      </c>
      <c r="K99" s="148" t="s">
        <v>617</v>
      </c>
      <c r="L99" s="148" t="s">
        <v>128</v>
      </c>
    </row>
    <row r="100" spans="1:12" x14ac:dyDescent="0.25">
      <c r="A100" s="148" t="s">
        <v>618</v>
      </c>
      <c r="B100" s="148" t="s">
        <v>619</v>
      </c>
      <c r="C100" s="148" t="s">
        <v>19</v>
      </c>
      <c r="D100" s="148" t="s">
        <v>620</v>
      </c>
      <c r="E100" s="148" t="s">
        <v>70</v>
      </c>
      <c r="F100" s="148"/>
      <c r="G100" s="148" t="s">
        <v>21</v>
      </c>
      <c r="H100" s="148" t="s">
        <v>621</v>
      </c>
      <c r="I100" s="148" t="s">
        <v>622</v>
      </c>
      <c r="J100" s="148">
        <f t="shared" si="1"/>
        <v>2</v>
      </c>
      <c r="K100" s="148" t="s">
        <v>623</v>
      </c>
      <c r="L100" s="148" t="s">
        <v>97</v>
      </c>
    </row>
    <row r="101" spans="1:12" x14ac:dyDescent="0.25">
      <c r="A101" s="148" t="s">
        <v>624</v>
      </c>
      <c r="B101" s="148" t="s">
        <v>625</v>
      </c>
      <c r="C101" s="148" t="s">
        <v>19</v>
      </c>
      <c r="D101" s="148" t="s">
        <v>35</v>
      </c>
      <c r="E101" s="148" t="s">
        <v>24</v>
      </c>
      <c r="F101" s="148" t="s">
        <v>36</v>
      </c>
      <c r="G101" s="148" t="s">
        <v>21</v>
      </c>
      <c r="H101" s="148" t="s">
        <v>626</v>
      </c>
      <c r="I101" s="148" t="s">
        <v>627</v>
      </c>
      <c r="J101" s="148">
        <f t="shared" si="1"/>
        <v>3</v>
      </c>
      <c r="K101" s="148" t="s">
        <v>628</v>
      </c>
      <c r="L101" s="148" t="s">
        <v>25</v>
      </c>
    </row>
    <row r="102" spans="1:12" x14ac:dyDescent="0.25">
      <c r="A102" s="148" t="s">
        <v>629</v>
      </c>
      <c r="B102" s="148" t="s">
        <v>630</v>
      </c>
      <c r="C102" s="148" t="s">
        <v>19</v>
      </c>
      <c r="D102" s="148" t="s">
        <v>123</v>
      </c>
      <c r="E102" s="148" t="s">
        <v>71</v>
      </c>
      <c r="F102" s="148" t="s">
        <v>124</v>
      </c>
      <c r="G102" s="148" t="s">
        <v>21</v>
      </c>
      <c r="H102" s="148" t="s">
        <v>631</v>
      </c>
      <c r="I102" s="148" t="s">
        <v>632</v>
      </c>
      <c r="J102" s="148">
        <f t="shared" si="1"/>
        <v>2</v>
      </c>
      <c r="K102" s="148" t="s">
        <v>633</v>
      </c>
      <c r="L102" s="148" t="s">
        <v>111</v>
      </c>
    </row>
    <row r="103" spans="1:12" x14ac:dyDescent="0.25">
      <c r="A103" s="148" t="s">
        <v>634</v>
      </c>
      <c r="B103" s="148" t="s">
        <v>635</v>
      </c>
      <c r="C103" s="148" t="s">
        <v>19</v>
      </c>
      <c r="D103" s="148" t="s">
        <v>35</v>
      </c>
      <c r="E103" s="148" t="s">
        <v>24</v>
      </c>
      <c r="F103" s="148" t="s">
        <v>36</v>
      </c>
      <c r="G103" s="148" t="s">
        <v>21</v>
      </c>
      <c r="H103" s="148" t="s">
        <v>626</v>
      </c>
      <c r="I103" s="148" t="s">
        <v>636</v>
      </c>
      <c r="J103" s="148">
        <f t="shared" si="1"/>
        <v>3</v>
      </c>
      <c r="K103" s="148" t="s">
        <v>637</v>
      </c>
      <c r="L103" s="148" t="s">
        <v>25</v>
      </c>
    </row>
    <row r="104" spans="1:12" x14ac:dyDescent="0.25">
      <c r="A104" s="148" t="s">
        <v>638</v>
      </c>
      <c r="B104" s="148" t="s">
        <v>461</v>
      </c>
      <c r="C104" s="148" t="s">
        <v>19</v>
      </c>
      <c r="D104" s="148" t="s">
        <v>101</v>
      </c>
      <c r="E104" s="148" t="s">
        <v>44</v>
      </c>
      <c r="F104" s="148" t="s">
        <v>102</v>
      </c>
      <c r="G104" s="148" t="s">
        <v>21</v>
      </c>
      <c r="H104" s="148" t="s">
        <v>639</v>
      </c>
      <c r="I104" s="148" t="s">
        <v>640</v>
      </c>
      <c r="J104" s="148">
        <f t="shared" si="1"/>
        <v>2</v>
      </c>
      <c r="K104" s="148" t="s">
        <v>641</v>
      </c>
      <c r="L104" s="148" t="s">
        <v>45</v>
      </c>
    </row>
    <row r="105" spans="1:12" x14ac:dyDescent="0.25">
      <c r="A105" s="148" t="s">
        <v>642</v>
      </c>
      <c r="B105" s="148"/>
      <c r="C105" s="148" t="s">
        <v>15</v>
      </c>
      <c r="D105" s="148">
        <v>66454544</v>
      </c>
      <c r="E105" s="148"/>
      <c r="F105" s="148"/>
      <c r="G105" s="148" t="s">
        <v>17</v>
      </c>
      <c r="H105" s="148"/>
      <c r="I105" s="148"/>
      <c r="J105" s="148">
        <f t="shared" si="1"/>
        <v>-31251</v>
      </c>
      <c r="K105" s="148" t="s">
        <v>643</v>
      </c>
      <c r="L105" s="148"/>
    </row>
    <row r="106" spans="1:12" x14ac:dyDescent="0.25">
      <c r="A106" s="148" t="s">
        <v>644</v>
      </c>
      <c r="B106" s="148"/>
      <c r="C106" s="148" t="s">
        <v>18</v>
      </c>
      <c r="D106" s="148" t="s">
        <v>645</v>
      </c>
      <c r="E106" s="148" t="s">
        <v>46</v>
      </c>
      <c r="F106" s="148" t="s">
        <v>646</v>
      </c>
      <c r="G106" s="148" t="s">
        <v>17</v>
      </c>
      <c r="H106" s="148" t="s">
        <v>647</v>
      </c>
      <c r="I106" s="148" t="s">
        <v>648</v>
      </c>
      <c r="J106" s="148">
        <f t="shared" si="1"/>
        <v>1</v>
      </c>
      <c r="K106" s="148" t="s">
        <v>649</v>
      </c>
      <c r="L106" s="148" t="s">
        <v>122</v>
      </c>
    </row>
    <row r="107" spans="1:12" x14ac:dyDescent="0.25">
      <c r="A107" s="148" t="s">
        <v>650</v>
      </c>
      <c r="B107" s="148"/>
      <c r="C107" s="148" t="s">
        <v>15</v>
      </c>
      <c r="D107" s="148" t="s">
        <v>11</v>
      </c>
      <c r="E107" s="148" t="s">
        <v>12</v>
      </c>
      <c r="F107" s="148" t="s">
        <v>13</v>
      </c>
      <c r="G107" s="148" t="s">
        <v>17</v>
      </c>
      <c r="H107" s="148" t="s">
        <v>651</v>
      </c>
      <c r="I107" s="148" t="s">
        <v>652</v>
      </c>
      <c r="J107" s="148">
        <f t="shared" si="1"/>
        <v>1</v>
      </c>
      <c r="K107" s="148" t="s">
        <v>653</v>
      </c>
      <c r="L107" s="148" t="s">
        <v>43</v>
      </c>
    </row>
    <row r="108" spans="1:12" x14ac:dyDescent="0.25">
      <c r="A108" s="148" t="s">
        <v>654</v>
      </c>
      <c r="B108" s="148" t="s">
        <v>655</v>
      </c>
      <c r="C108" s="148" t="s">
        <v>19</v>
      </c>
      <c r="D108" s="148" t="s">
        <v>129</v>
      </c>
      <c r="E108" s="148" t="s">
        <v>50</v>
      </c>
      <c r="F108" s="148" t="s">
        <v>130</v>
      </c>
      <c r="G108" s="148" t="s">
        <v>21</v>
      </c>
      <c r="H108" s="148" t="s">
        <v>656</v>
      </c>
      <c r="I108" s="148" t="s">
        <v>657</v>
      </c>
      <c r="J108" s="148">
        <f t="shared" si="1"/>
        <v>3</v>
      </c>
      <c r="K108" s="148" t="s">
        <v>658</v>
      </c>
      <c r="L108" s="148" t="s">
        <v>145</v>
      </c>
    </row>
    <row r="109" spans="1:12" x14ac:dyDescent="0.25">
      <c r="A109" s="148" t="s">
        <v>659</v>
      </c>
      <c r="B109" s="148" t="s">
        <v>660</v>
      </c>
      <c r="C109" s="148" t="s">
        <v>19</v>
      </c>
      <c r="D109" s="148" t="s">
        <v>11</v>
      </c>
      <c r="E109" s="148" t="s">
        <v>12</v>
      </c>
      <c r="F109" s="148" t="s">
        <v>13</v>
      </c>
      <c r="G109" s="148" t="s">
        <v>21</v>
      </c>
      <c r="H109" s="148" t="s">
        <v>651</v>
      </c>
      <c r="I109" s="148" t="s">
        <v>661</v>
      </c>
      <c r="J109" s="148">
        <f t="shared" si="1"/>
        <v>1</v>
      </c>
      <c r="K109" s="148" t="s">
        <v>662</v>
      </c>
      <c r="L109" s="148" t="s">
        <v>43</v>
      </c>
    </row>
    <row r="110" spans="1:12" x14ac:dyDescent="0.25">
      <c r="A110" s="148" t="s">
        <v>663</v>
      </c>
      <c r="B110" s="148" t="s">
        <v>664</v>
      </c>
      <c r="C110" s="148" t="s">
        <v>19</v>
      </c>
      <c r="D110" s="148" t="s">
        <v>94</v>
      </c>
      <c r="E110" s="148" t="s">
        <v>95</v>
      </c>
      <c r="F110" s="148" t="s">
        <v>47</v>
      </c>
      <c r="G110" s="148" t="s">
        <v>21</v>
      </c>
      <c r="H110" s="148" t="s">
        <v>665</v>
      </c>
      <c r="I110" s="148" t="s">
        <v>666</v>
      </c>
      <c r="J110" s="148">
        <f t="shared" si="1"/>
        <v>1</v>
      </c>
      <c r="K110" s="148" t="s">
        <v>667</v>
      </c>
      <c r="L110" s="148" t="s">
        <v>96</v>
      </c>
    </row>
    <row r="111" spans="1:12" x14ac:dyDescent="0.25">
      <c r="A111" s="148" t="s">
        <v>668</v>
      </c>
      <c r="B111" s="148"/>
      <c r="C111" s="148" t="s">
        <v>18</v>
      </c>
      <c r="D111" s="148" t="s">
        <v>35</v>
      </c>
      <c r="E111" s="148" t="s">
        <v>24</v>
      </c>
      <c r="F111" s="148" t="s">
        <v>36</v>
      </c>
      <c r="G111" s="148" t="s">
        <v>17</v>
      </c>
      <c r="H111" s="148" t="s">
        <v>669</v>
      </c>
      <c r="I111" s="148" t="s">
        <v>670</v>
      </c>
      <c r="J111" s="148">
        <f t="shared" si="1"/>
        <v>2</v>
      </c>
      <c r="K111" s="148" t="s">
        <v>671</v>
      </c>
      <c r="L111" s="148" t="s">
        <v>42</v>
      </c>
    </row>
    <row r="112" spans="1:12" x14ac:dyDescent="0.25">
      <c r="A112" s="148" t="s">
        <v>672</v>
      </c>
      <c r="B112" s="148" t="s">
        <v>673</v>
      </c>
      <c r="C112" s="148" t="s">
        <v>674</v>
      </c>
      <c r="D112" s="148" t="s">
        <v>152</v>
      </c>
      <c r="E112" s="148" t="s">
        <v>23</v>
      </c>
      <c r="F112" s="148" t="s">
        <v>153</v>
      </c>
      <c r="G112" s="148" t="s">
        <v>21</v>
      </c>
      <c r="H112" s="148" t="s">
        <v>675</v>
      </c>
      <c r="I112" s="148" t="s">
        <v>676</v>
      </c>
      <c r="J112" s="148">
        <f t="shared" si="1"/>
        <v>3</v>
      </c>
      <c r="K112" s="148" t="s">
        <v>677</v>
      </c>
      <c r="L112" s="148" t="s">
        <v>678</v>
      </c>
    </row>
    <row r="113" spans="1:12" x14ac:dyDescent="0.25">
      <c r="A113" s="148" t="s">
        <v>679</v>
      </c>
      <c r="B113" s="148" t="s">
        <v>680</v>
      </c>
      <c r="C113" s="148" t="s">
        <v>19</v>
      </c>
      <c r="D113" s="148" t="s">
        <v>35</v>
      </c>
      <c r="E113" s="148" t="s">
        <v>24</v>
      </c>
      <c r="F113" s="148" t="s">
        <v>36</v>
      </c>
      <c r="G113" s="148" t="s">
        <v>21</v>
      </c>
      <c r="H113" s="148" t="s">
        <v>681</v>
      </c>
      <c r="I113" s="148" t="s">
        <v>682</v>
      </c>
      <c r="J113" s="148">
        <f t="shared" si="1"/>
        <v>2</v>
      </c>
      <c r="K113" s="148" t="s">
        <v>683</v>
      </c>
      <c r="L113" s="148" t="s">
        <v>25</v>
      </c>
    </row>
    <row r="114" spans="1:12" x14ac:dyDescent="0.25">
      <c r="A114" s="148" t="s">
        <v>684</v>
      </c>
      <c r="B114" s="148" t="s">
        <v>685</v>
      </c>
      <c r="C114" s="148" t="s">
        <v>19</v>
      </c>
      <c r="D114" s="148" t="s">
        <v>27</v>
      </c>
      <c r="E114" s="148" t="s">
        <v>28</v>
      </c>
      <c r="F114" s="148" t="s">
        <v>29</v>
      </c>
      <c r="G114" s="148" t="s">
        <v>21</v>
      </c>
      <c r="H114" s="148" t="s">
        <v>686</v>
      </c>
      <c r="I114" s="148" t="s">
        <v>687</v>
      </c>
      <c r="J114" s="148">
        <f t="shared" si="1"/>
        <v>2</v>
      </c>
      <c r="K114" s="148" t="s">
        <v>688</v>
      </c>
      <c r="L114" s="148" t="s">
        <v>30</v>
      </c>
    </row>
    <row r="115" spans="1:12" x14ac:dyDescent="0.25">
      <c r="A115" s="148" t="s">
        <v>689</v>
      </c>
      <c r="B115" s="148" t="s">
        <v>690</v>
      </c>
      <c r="C115" s="148" t="s">
        <v>125</v>
      </c>
      <c r="D115" s="148" t="s">
        <v>101</v>
      </c>
      <c r="E115" s="148" t="s">
        <v>44</v>
      </c>
      <c r="F115" s="148" t="s">
        <v>102</v>
      </c>
      <c r="G115" s="148" t="s">
        <v>21</v>
      </c>
      <c r="H115" s="148" t="s">
        <v>691</v>
      </c>
      <c r="I115" s="148" t="s">
        <v>692</v>
      </c>
      <c r="J115" s="148">
        <f t="shared" si="1"/>
        <v>2</v>
      </c>
      <c r="K115" s="148" t="s">
        <v>693</v>
      </c>
      <c r="L115" s="148" t="s">
        <v>45</v>
      </c>
    </row>
    <row r="116" spans="1:12" x14ac:dyDescent="0.25">
      <c r="A116" s="148" t="s">
        <v>694</v>
      </c>
      <c r="B116" s="148" t="s">
        <v>695</v>
      </c>
      <c r="C116" s="148" t="s">
        <v>19</v>
      </c>
      <c r="D116" s="148" t="s">
        <v>27</v>
      </c>
      <c r="E116" s="148" t="s">
        <v>28</v>
      </c>
      <c r="F116" s="148" t="s">
        <v>29</v>
      </c>
      <c r="G116" s="148" t="s">
        <v>21</v>
      </c>
      <c r="H116" s="148" t="s">
        <v>686</v>
      </c>
      <c r="I116" s="148" t="s">
        <v>696</v>
      </c>
      <c r="J116" s="148">
        <f t="shared" si="1"/>
        <v>2</v>
      </c>
      <c r="K116" s="148" t="s">
        <v>697</v>
      </c>
      <c r="L116" s="148" t="s">
        <v>30</v>
      </c>
    </row>
    <row r="117" spans="1:12" x14ac:dyDescent="0.25">
      <c r="A117" s="148" t="s">
        <v>698</v>
      </c>
      <c r="B117" s="148" t="s">
        <v>699</v>
      </c>
      <c r="C117" s="148" t="s">
        <v>125</v>
      </c>
      <c r="D117" s="148" t="s">
        <v>162</v>
      </c>
      <c r="E117" s="148" t="s">
        <v>70</v>
      </c>
      <c r="F117" s="148" t="s">
        <v>163</v>
      </c>
      <c r="G117" s="148" t="s">
        <v>21</v>
      </c>
      <c r="H117" s="148" t="s">
        <v>700</v>
      </c>
      <c r="I117" s="148" t="s">
        <v>701</v>
      </c>
      <c r="J117" s="148">
        <f t="shared" si="1"/>
        <v>2</v>
      </c>
      <c r="K117" s="148" t="s">
        <v>702</v>
      </c>
      <c r="L117" s="148" t="s">
        <v>97</v>
      </c>
    </row>
    <row r="118" spans="1:12" x14ac:dyDescent="0.25">
      <c r="A118" s="148" t="s">
        <v>703</v>
      </c>
      <c r="B118" s="148" t="s">
        <v>699</v>
      </c>
      <c r="C118" s="148" t="s">
        <v>125</v>
      </c>
      <c r="D118" s="148" t="s">
        <v>162</v>
      </c>
      <c r="E118" s="148" t="s">
        <v>70</v>
      </c>
      <c r="F118" s="148" t="s">
        <v>163</v>
      </c>
      <c r="G118" s="148" t="s">
        <v>21</v>
      </c>
      <c r="H118" s="148" t="s">
        <v>700</v>
      </c>
      <c r="I118" s="148" t="s">
        <v>704</v>
      </c>
      <c r="J118" s="148">
        <f t="shared" si="1"/>
        <v>2</v>
      </c>
      <c r="K118" s="148" t="s">
        <v>705</v>
      </c>
      <c r="L118" s="148" t="s">
        <v>97</v>
      </c>
    </row>
    <row r="119" spans="1:12" x14ac:dyDescent="0.25">
      <c r="A119" s="148" t="s">
        <v>706</v>
      </c>
      <c r="B119" s="148" t="s">
        <v>707</v>
      </c>
      <c r="C119" s="148" t="s">
        <v>19</v>
      </c>
      <c r="D119" s="148" t="s">
        <v>129</v>
      </c>
      <c r="E119" s="148" t="s">
        <v>50</v>
      </c>
      <c r="F119" s="148" t="s">
        <v>130</v>
      </c>
      <c r="G119" s="148" t="s">
        <v>21</v>
      </c>
      <c r="H119" s="148" t="s">
        <v>708</v>
      </c>
      <c r="I119" s="148" t="s">
        <v>709</v>
      </c>
      <c r="J119" s="148">
        <f t="shared" si="1"/>
        <v>3</v>
      </c>
      <c r="K119" s="148" t="s">
        <v>710</v>
      </c>
      <c r="L119" s="148" t="s">
        <v>145</v>
      </c>
    </row>
    <row r="120" spans="1:12" x14ac:dyDescent="0.25">
      <c r="A120" s="148" t="s">
        <v>711</v>
      </c>
      <c r="B120" s="148" t="s">
        <v>712</v>
      </c>
      <c r="C120" s="148" t="s">
        <v>19</v>
      </c>
      <c r="D120" s="148" t="s">
        <v>157</v>
      </c>
      <c r="E120" s="148" t="s">
        <v>38</v>
      </c>
      <c r="F120" s="148" t="s">
        <v>158</v>
      </c>
      <c r="G120" s="148" t="s">
        <v>21</v>
      </c>
      <c r="H120" s="148" t="s">
        <v>713</v>
      </c>
      <c r="I120" s="148" t="s">
        <v>714</v>
      </c>
      <c r="J120" s="148">
        <f t="shared" si="1"/>
        <v>3</v>
      </c>
      <c r="K120" s="148" t="s">
        <v>715</v>
      </c>
      <c r="L120" s="148" t="s">
        <v>159</v>
      </c>
    </row>
    <row r="121" spans="1:12" x14ac:dyDescent="0.25">
      <c r="A121" s="148" t="s">
        <v>716</v>
      </c>
      <c r="B121" s="148"/>
      <c r="C121" s="148" t="s">
        <v>18</v>
      </c>
      <c r="D121" s="148" t="s">
        <v>11</v>
      </c>
      <c r="E121" s="148" t="s">
        <v>12</v>
      </c>
      <c r="F121" s="148" t="s">
        <v>13</v>
      </c>
      <c r="G121" s="148" t="s">
        <v>17</v>
      </c>
      <c r="H121" s="148" t="s">
        <v>717</v>
      </c>
      <c r="I121" s="148" t="s">
        <v>718</v>
      </c>
      <c r="J121" s="148">
        <f t="shared" si="1"/>
        <v>1</v>
      </c>
      <c r="K121" s="148" t="s">
        <v>719</v>
      </c>
      <c r="L121" s="148" t="s">
        <v>43</v>
      </c>
    </row>
    <row r="122" spans="1:12" x14ac:dyDescent="0.25">
      <c r="A122" s="148" t="s">
        <v>720</v>
      </c>
      <c r="B122" s="148"/>
      <c r="C122" s="148" t="s">
        <v>15</v>
      </c>
      <c r="D122" s="148" t="s">
        <v>35</v>
      </c>
      <c r="E122" s="148" t="s">
        <v>24</v>
      </c>
      <c r="F122" s="148" t="s">
        <v>36</v>
      </c>
      <c r="G122" s="148" t="s">
        <v>17</v>
      </c>
      <c r="H122" s="148" t="s">
        <v>721</v>
      </c>
      <c r="I122" s="148" t="s">
        <v>722</v>
      </c>
      <c r="J122" s="148">
        <f t="shared" si="1"/>
        <v>3</v>
      </c>
      <c r="K122" s="148" t="s">
        <v>723</v>
      </c>
      <c r="L122" s="148" t="s">
        <v>25</v>
      </c>
    </row>
    <row r="123" spans="1:12" x14ac:dyDescent="0.25">
      <c r="A123" s="148" t="s">
        <v>724</v>
      </c>
      <c r="B123" s="148" t="s">
        <v>725</v>
      </c>
      <c r="C123" s="148" t="s">
        <v>19</v>
      </c>
      <c r="D123" s="148" t="s">
        <v>726</v>
      </c>
      <c r="E123" s="148" t="s">
        <v>71</v>
      </c>
      <c r="F123" s="148" t="s">
        <v>727</v>
      </c>
      <c r="G123" s="148" t="s">
        <v>21</v>
      </c>
      <c r="H123" s="148" t="s">
        <v>728</v>
      </c>
      <c r="I123" s="148" t="s">
        <v>729</v>
      </c>
      <c r="J123" s="148">
        <f t="shared" si="1"/>
        <v>2</v>
      </c>
      <c r="K123" s="148" t="s">
        <v>730</v>
      </c>
      <c r="L123" s="148" t="s">
        <v>111</v>
      </c>
    </row>
    <row r="124" spans="1:12" x14ac:dyDescent="0.25">
      <c r="A124" s="148" t="s">
        <v>731</v>
      </c>
      <c r="B124" s="148" t="s">
        <v>732</v>
      </c>
      <c r="C124" s="148" t="s">
        <v>19</v>
      </c>
      <c r="D124" s="148" t="s">
        <v>733</v>
      </c>
      <c r="E124" s="148" t="s">
        <v>66</v>
      </c>
      <c r="F124" s="148" t="s">
        <v>734</v>
      </c>
      <c r="G124" s="148" t="s">
        <v>21</v>
      </c>
      <c r="H124" s="148" t="s">
        <v>735</v>
      </c>
      <c r="I124" s="148" t="s">
        <v>736</v>
      </c>
      <c r="J124" s="148">
        <f t="shared" si="1"/>
        <v>1</v>
      </c>
      <c r="K124" s="148" t="s">
        <v>737</v>
      </c>
      <c r="L124" s="148" t="s">
        <v>117</v>
      </c>
    </row>
    <row r="125" spans="1:12" x14ac:dyDescent="0.25">
      <c r="A125" s="148" t="s">
        <v>738</v>
      </c>
      <c r="B125" s="148" t="s">
        <v>739</v>
      </c>
      <c r="C125" s="148" t="s">
        <v>19</v>
      </c>
      <c r="D125" s="148" t="s">
        <v>35</v>
      </c>
      <c r="E125" s="148" t="s">
        <v>24</v>
      </c>
      <c r="F125" s="148" t="s">
        <v>36</v>
      </c>
      <c r="G125" s="148" t="s">
        <v>21</v>
      </c>
      <c r="H125" s="148" t="s">
        <v>740</v>
      </c>
      <c r="I125" s="148" t="s">
        <v>741</v>
      </c>
      <c r="J125" s="148">
        <f t="shared" si="1"/>
        <v>2</v>
      </c>
      <c r="K125" s="148" t="s">
        <v>742</v>
      </c>
      <c r="L125" s="148" t="s">
        <v>25</v>
      </c>
    </row>
    <row r="126" spans="1:12" x14ac:dyDescent="0.25">
      <c r="A126" s="148" t="s">
        <v>743</v>
      </c>
      <c r="B126" s="148"/>
      <c r="C126" s="148" t="s">
        <v>18</v>
      </c>
      <c r="D126" s="148" t="s">
        <v>31</v>
      </c>
      <c r="E126" s="148" t="s">
        <v>32</v>
      </c>
      <c r="F126" s="148" t="s">
        <v>33</v>
      </c>
      <c r="G126" s="148" t="s">
        <v>17</v>
      </c>
      <c r="H126" s="148" t="s">
        <v>744</v>
      </c>
      <c r="I126" s="148" t="s">
        <v>745</v>
      </c>
      <c r="J126" s="148">
        <f t="shared" si="1"/>
        <v>2</v>
      </c>
      <c r="K126" s="148" t="s">
        <v>746</v>
      </c>
      <c r="L126" s="148" t="s">
        <v>34</v>
      </c>
    </row>
    <row r="127" spans="1:12" x14ac:dyDescent="0.25">
      <c r="A127" s="148" t="s">
        <v>747</v>
      </c>
      <c r="B127" s="148"/>
      <c r="C127" s="148" t="s">
        <v>18</v>
      </c>
      <c r="D127" s="148" t="s">
        <v>11</v>
      </c>
      <c r="E127" s="148" t="s">
        <v>12</v>
      </c>
      <c r="F127" s="148" t="s">
        <v>13</v>
      </c>
      <c r="G127" s="148" t="s">
        <v>17</v>
      </c>
      <c r="H127" s="148" t="s">
        <v>748</v>
      </c>
      <c r="I127" s="148" t="s">
        <v>749</v>
      </c>
      <c r="J127" s="148">
        <f t="shared" si="1"/>
        <v>1</v>
      </c>
      <c r="K127" s="148" t="s">
        <v>750</v>
      </c>
      <c r="L127" s="148" t="s">
        <v>43</v>
      </c>
    </row>
    <row r="128" spans="1:12" x14ac:dyDescent="0.25">
      <c r="A128" s="148" t="s">
        <v>751</v>
      </c>
      <c r="B128" s="148" t="s">
        <v>660</v>
      </c>
      <c r="C128" s="148" t="s">
        <v>19</v>
      </c>
      <c r="D128" s="148" t="s">
        <v>11</v>
      </c>
      <c r="E128" s="148" t="s">
        <v>12</v>
      </c>
      <c r="F128" s="148" t="s">
        <v>13</v>
      </c>
      <c r="G128" s="148" t="s">
        <v>21</v>
      </c>
      <c r="H128" s="148" t="s">
        <v>748</v>
      </c>
      <c r="I128" s="148" t="s">
        <v>752</v>
      </c>
      <c r="J128" s="148">
        <f t="shared" si="1"/>
        <v>1</v>
      </c>
      <c r="K128" s="148" t="s">
        <v>753</v>
      </c>
      <c r="L128" s="148" t="s">
        <v>43</v>
      </c>
    </row>
    <row r="129" spans="1:12" x14ac:dyDescent="0.25">
      <c r="A129" s="148" t="s">
        <v>754</v>
      </c>
      <c r="B129" s="148" t="s">
        <v>755</v>
      </c>
      <c r="C129" s="148" t="s">
        <v>19</v>
      </c>
      <c r="D129" s="148" t="s">
        <v>11</v>
      </c>
      <c r="E129" s="148" t="s">
        <v>12</v>
      </c>
      <c r="F129" s="148" t="s">
        <v>13</v>
      </c>
      <c r="G129" s="148" t="s">
        <v>21</v>
      </c>
      <c r="H129" s="148" t="s">
        <v>756</v>
      </c>
      <c r="I129" s="148" t="s">
        <v>757</v>
      </c>
      <c r="J129" s="148">
        <f t="shared" si="1"/>
        <v>1</v>
      </c>
      <c r="K129" s="148" t="s">
        <v>758</v>
      </c>
      <c r="L129" s="148" t="s">
        <v>43</v>
      </c>
    </row>
    <row r="130" spans="1:12" x14ac:dyDescent="0.25">
      <c r="A130" s="148" t="s">
        <v>759</v>
      </c>
      <c r="B130" s="148" t="s">
        <v>760</v>
      </c>
      <c r="C130" s="148" t="s">
        <v>125</v>
      </c>
      <c r="D130" s="148" t="s">
        <v>103</v>
      </c>
      <c r="E130" s="148" t="s">
        <v>41</v>
      </c>
      <c r="F130" s="148" t="s">
        <v>104</v>
      </c>
      <c r="G130" s="148" t="s">
        <v>21</v>
      </c>
      <c r="H130" s="148" t="s">
        <v>761</v>
      </c>
      <c r="I130" s="148" t="s">
        <v>762</v>
      </c>
      <c r="J130" s="148">
        <f t="shared" si="1"/>
        <v>2</v>
      </c>
      <c r="K130" s="148" t="s">
        <v>763</v>
      </c>
      <c r="L130" s="148" t="s">
        <v>302</v>
      </c>
    </row>
    <row r="131" spans="1:12" x14ac:dyDescent="0.25">
      <c r="A131" s="148" t="s">
        <v>764</v>
      </c>
      <c r="B131" s="148"/>
      <c r="C131" s="148" t="s">
        <v>18</v>
      </c>
      <c r="D131" s="148" t="s">
        <v>160</v>
      </c>
      <c r="E131" s="148" t="s">
        <v>39</v>
      </c>
      <c r="F131" s="148" t="s">
        <v>161</v>
      </c>
      <c r="G131" s="148" t="s">
        <v>17</v>
      </c>
      <c r="H131" s="148" t="s">
        <v>765</v>
      </c>
      <c r="I131" s="148" t="s">
        <v>766</v>
      </c>
      <c r="J131" s="148">
        <f t="shared" ref="J131:J194" si="2">NETWORKDAYS.INTL(A131,I131)</f>
        <v>4</v>
      </c>
      <c r="K131" s="148" t="s">
        <v>767</v>
      </c>
      <c r="L131" s="148" t="s">
        <v>40</v>
      </c>
    </row>
    <row r="132" spans="1:12" x14ac:dyDescent="0.25">
      <c r="A132" s="148" t="s">
        <v>768</v>
      </c>
      <c r="B132" s="148" t="s">
        <v>769</v>
      </c>
      <c r="C132" s="148" t="s">
        <v>15</v>
      </c>
      <c r="D132" s="148" t="s">
        <v>11</v>
      </c>
      <c r="E132" s="148" t="s">
        <v>12</v>
      </c>
      <c r="F132" s="148" t="s">
        <v>13</v>
      </c>
      <c r="G132" s="148" t="s">
        <v>21</v>
      </c>
      <c r="H132" s="148" t="s">
        <v>770</v>
      </c>
      <c r="I132" s="148" t="s">
        <v>771</v>
      </c>
      <c r="J132" s="148">
        <f t="shared" si="2"/>
        <v>3</v>
      </c>
      <c r="K132" s="148" t="s">
        <v>772</v>
      </c>
      <c r="L132" s="148" t="s">
        <v>43</v>
      </c>
    </row>
    <row r="133" spans="1:12" x14ac:dyDescent="0.25">
      <c r="A133" s="148" t="s">
        <v>773</v>
      </c>
      <c r="B133" s="148" t="s">
        <v>774</v>
      </c>
      <c r="C133" s="148" t="s">
        <v>19</v>
      </c>
      <c r="D133" s="148" t="s">
        <v>31</v>
      </c>
      <c r="E133" s="148" t="s">
        <v>32</v>
      </c>
      <c r="F133" s="148" t="s">
        <v>33</v>
      </c>
      <c r="G133" s="148" t="s">
        <v>21</v>
      </c>
      <c r="H133" s="148" t="s">
        <v>775</v>
      </c>
      <c r="I133" s="148" t="s">
        <v>776</v>
      </c>
      <c r="J133" s="148">
        <f t="shared" si="2"/>
        <v>2</v>
      </c>
      <c r="K133" s="148" t="s">
        <v>777</v>
      </c>
      <c r="L133" s="148" t="s">
        <v>34</v>
      </c>
    </row>
    <row r="134" spans="1:12" x14ac:dyDescent="0.25">
      <c r="A134" s="148" t="s">
        <v>778</v>
      </c>
      <c r="B134" s="148" t="s">
        <v>779</v>
      </c>
      <c r="C134" s="148" t="s">
        <v>19</v>
      </c>
      <c r="D134" s="148" t="s">
        <v>118</v>
      </c>
      <c r="E134" s="148" t="s">
        <v>24</v>
      </c>
      <c r="F134" s="148" t="s">
        <v>119</v>
      </c>
      <c r="G134" s="148" t="s">
        <v>21</v>
      </c>
      <c r="H134" s="148" t="s">
        <v>780</v>
      </c>
      <c r="I134" s="148" t="s">
        <v>781</v>
      </c>
      <c r="J134" s="148">
        <f t="shared" si="2"/>
        <v>13</v>
      </c>
      <c r="K134" s="148" t="s">
        <v>782</v>
      </c>
      <c r="L134" s="148" t="s">
        <v>25</v>
      </c>
    </row>
    <row r="135" spans="1:12" x14ac:dyDescent="0.25">
      <c r="A135" s="148" t="s">
        <v>783</v>
      </c>
      <c r="B135" s="148" t="s">
        <v>784</v>
      </c>
      <c r="C135" s="148" t="s">
        <v>19</v>
      </c>
      <c r="D135" s="148" t="s">
        <v>31</v>
      </c>
      <c r="E135" s="148" t="s">
        <v>32</v>
      </c>
      <c r="F135" s="148" t="s">
        <v>33</v>
      </c>
      <c r="G135" s="148" t="s">
        <v>21</v>
      </c>
      <c r="H135" s="148" t="s">
        <v>785</v>
      </c>
      <c r="I135" s="148" t="s">
        <v>786</v>
      </c>
      <c r="J135" s="148">
        <f t="shared" si="2"/>
        <v>2</v>
      </c>
      <c r="K135" s="148" t="s">
        <v>787</v>
      </c>
      <c r="L135" s="148" t="s">
        <v>34</v>
      </c>
    </row>
    <row r="136" spans="1:12" x14ac:dyDescent="0.25">
      <c r="A136" s="148" t="s">
        <v>788</v>
      </c>
      <c r="B136" s="148" t="s">
        <v>430</v>
      </c>
      <c r="C136" s="148" t="s">
        <v>19</v>
      </c>
      <c r="D136" s="148" t="s">
        <v>154</v>
      </c>
      <c r="E136" s="148" t="s">
        <v>41</v>
      </c>
      <c r="F136" s="148" t="s">
        <v>155</v>
      </c>
      <c r="G136" s="148" t="s">
        <v>21</v>
      </c>
      <c r="H136" s="148" t="s">
        <v>789</v>
      </c>
      <c r="I136" s="148" t="s">
        <v>790</v>
      </c>
      <c r="J136" s="148">
        <f t="shared" si="2"/>
        <v>3</v>
      </c>
      <c r="K136" s="148" t="s">
        <v>791</v>
      </c>
      <c r="L136" s="148" t="s">
        <v>105</v>
      </c>
    </row>
    <row r="137" spans="1:12" x14ac:dyDescent="0.25">
      <c r="A137" s="148" t="s">
        <v>792</v>
      </c>
      <c r="B137" s="148" t="s">
        <v>430</v>
      </c>
      <c r="C137" s="148" t="s">
        <v>19</v>
      </c>
      <c r="D137" s="148" t="s">
        <v>154</v>
      </c>
      <c r="E137" s="148" t="s">
        <v>41</v>
      </c>
      <c r="F137" s="148" t="s">
        <v>155</v>
      </c>
      <c r="G137" s="148" t="s">
        <v>21</v>
      </c>
      <c r="H137" s="148" t="s">
        <v>793</v>
      </c>
      <c r="I137" s="148" t="s">
        <v>794</v>
      </c>
      <c r="J137" s="148">
        <f t="shared" si="2"/>
        <v>3</v>
      </c>
      <c r="K137" s="148" t="s">
        <v>795</v>
      </c>
      <c r="L137" s="148" t="s">
        <v>105</v>
      </c>
    </row>
    <row r="138" spans="1:12" x14ac:dyDescent="0.25">
      <c r="A138" s="148" t="s">
        <v>796</v>
      </c>
      <c r="B138" s="148" t="s">
        <v>797</v>
      </c>
      <c r="C138" s="148" t="s">
        <v>19</v>
      </c>
      <c r="D138" s="148" t="s">
        <v>35</v>
      </c>
      <c r="E138" s="148" t="s">
        <v>24</v>
      </c>
      <c r="F138" s="148" t="s">
        <v>36</v>
      </c>
      <c r="G138" s="148" t="s">
        <v>21</v>
      </c>
      <c r="H138" s="148" t="s">
        <v>780</v>
      </c>
      <c r="I138" s="148" t="s">
        <v>798</v>
      </c>
      <c r="J138" s="148">
        <f t="shared" si="2"/>
        <v>2</v>
      </c>
      <c r="K138" s="148" t="s">
        <v>799</v>
      </c>
      <c r="L138" s="148" t="s">
        <v>25</v>
      </c>
    </row>
    <row r="139" spans="1:12" x14ac:dyDescent="0.25">
      <c r="A139" s="148" t="s">
        <v>800</v>
      </c>
      <c r="B139" s="148" t="s">
        <v>801</v>
      </c>
      <c r="C139" s="148" t="s">
        <v>19</v>
      </c>
      <c r="D139" s="148" t="s">
        <v>160</v>
      </c>
      <c r="E139" s="148" t="s">
        <v>39</v>
      </c>
      <c r="F139" s="148" t="s">
        <v>161</v>
      </c>
      <c r="G139" s="148" t="s">
        <v>21</v>
      </c>
      <c r="H139" s="148" t="s">
        <v>802</v>
      </c>
      <c r="I139" s="148" t="s">
        <v>803</v>
      </c>
      <c r="J139" s="148">
        <f t="shared" si="2"/>
        <v>4</v>
      </c>
      <c r="K139" s="148" t="s">
        <v>804</v>
      </c>
      <c r="L139" s="148" t="s">
        <v>40</v>
      </c>
    </row>
    <row r="140" spans="1:12" x14ac:dyDescent="0.25">
      <c r="A140" s="148" t="s">
        <v>805</v>
      </c>
      <c r="B140" s="148" t="s">
        <v>806</v>
      </c>
      <c r="C140" s="148" t="s">
        <v>19</v>
      </c>
      <c r="D140" s="148" t="s">
        <v>101</v>
      </c>
      <c r="E140" s="148" t="s">
        <v>44</v>
      </c>
      <c r="F140" s="148" t="s">
        <v>102</v>
      </c>
      <c r="G140" s="148" t="s">
        <v>21</v>
      </c>
      <c r="H140" s="148" t="s">
        <v>807</v>
      </c>
      <c r="I140" s="148" t="s">
        <v>808</v>
      </c>
      <c r="J140" s="148">
        <f t="shared" si="2"/>
        <v>2</v>
      </c>
      <c r="K140" s="148" t="s">
        <v>809</v>
      </c>
      <c r="L140" s="148" t="s">
        <v>45</v>
      </c>
    </row>
    <row r="141" spans="1:12" x14ac:dyDescent="0.25">
      <c r="A141" s="148" t="s">
        <v>810</v>
      </c>
      <c r="B141" s="148"/>
      <c r="C141" s="148" t="s">
        <v>18</v>
      </c>
      <c r="D141" s="148" t="s">
        <v>35</v>
      </c>
      <c r="E141" s="148" t="s">
        <v>24</v>
      </c>
      <c r="F141" s="148" t="s">
        <v>36</v>
      </c>
      <c r="G141" s="148" t="s">
        <v>17</v>
      </c>
      <c r="H141" s="148" t="s">
        <v>811</v>
      </c>
      <c r="I141" s="148" t="s">
        <v>812</v>
      </c>
      <c r="J141" s="148">
        <f t="shared" si="2"/>
        <v>1</v>
      </c>
      <c r="K141" s="148" t="s">
        <v>813</v>
      </c>
      <c r="L141" s="148" t="s">
        <v>42</v>
      </c>
    </row>
    <row r="142" spans="1:12" x14ac:dyDescent="0.25">
      <c r="A142" s="148" t="s">
        <v>814</v>
      </c>
      <c r="B142" s="148"/>
      <c r="C142" s="148" t="s">
        <v>18</v>
      </c>
      <c r="D142" s="148" t="s">
        <v>11</v>
      </c>
      <c r="E142" s="148" t="s">
        <v>12</v>
      </c>
      <c r="F142" s="148" t="s">
        <v>13</v>
      </c>
      <c r="G142" s="148" t="s">
        <v>17</v>
      </c>
      <c r="H142" s="148" t="s">
        <v>815</v>
      </c>
      <c r="I142" s="148" t="s">
        <v>816</v>
      </c>
      <c r="J142" s="148">
        <f t="shared" si="2"/>
        <v>1</v>
      </c>
      <c r="K142" s="148" t="s">
        <v>817</v>
      </c>
      <c r="L142" s="148" t="s">
        <v>43</v>
      </c>
    </row>
    <row r="143" spans="1:12" x14ac:dyDescent="0.25">
      <c r="A143" s="148" t="s">
        <v>818</v>
      </c>
      <c r="B143" s="148"/>
      <c r="C143" s="148" t="s">
        <v>18</v>
      </c>
      <c r="D143" s="148" t="s">
        <v>106</v>
      </c>
      <c r="E143" s="148" t="s">
        <v>68</v>
      </c>
      <c r="F143" s="148" t="s">
        <v>107</v>
      </c>
      <c r="G143" s="148" t="s">
        <v>17</v>
      </c>
      <c r="H143" s="148" t="s">
        <v>819</v>
      </c>
      <c r="I143" s="148" t="s">
        <v>820</v>
      </c>
      <c r="J143" s="148">
        <f t="shared" si="2"/>
        <v>2</v>
      </c>
      <c r="K143" s="148" t="s">
        <v>821</v>
      </c>
      <c r="L143" s="148" t="s">
        <v>108</v>
      </c>
    </row>
    <row r="144" spans="1:12" x14ac:dyDescent="0.25">
      <c r="A144" s="148" t="s">
        <v>822</v>
      </c>
      <c r="B144" s="148" t="s">
        <v>823</v>
      </c>
      <c r="C144" s="148" t="s">
        <v>19</v>
      </c>
      <c r="D144" s="148" t="s">
        <v>98</v>
      </c>
      <c r="E144" s="148" t="s">
        <v>37</v>
      </c>
      <c r="F144" s="148" t="s">
        <v>99</v>
      </c>
      <c r="G144" s="148" t="s">
        <v>21</v>
      </c>
      <c r="H144" s="148" t="s">
        <v>824</v>
      </c>
      <c r="I144" s="148" t="s">
        <v>825</v>
      </c>
      <c r="J144" s="148">
        <f t="shared" si="2"/>
        <v>2</v>
      </c>
      <c r="K144" s="148" t="s">
        <v>826</v>
      </c>
      <c r="L144" s="148" t="s">
        <v>100</v>
      </c>
    </row>
    <row r="145" spans="1:12" x14ac:dyDescent="0.25">
      <c r="A145" s="148" t="s">
        <v>827</v>
      </c>
      <c r="B145" s="148" t="s">
        <v>828</v>
      </c>
      <c r="C145" s="148" t="s">
        <v>19</v>
      </c>
      <c r="D145" s="148" t="s">
        <v>115</v>
      </c>
      <c r="E145" s="148" t="s">
        <v>66</v>
      </c>
      <c r="F145" s="148" t="s">
        <v>116</v>
      </c>
      <c r="G145" s="148" t="s">
        <v>21</v>
      </c>
      <c r="H145" s="148" t="s">
        <v>829</v>
      </c>
      <c r="I145" s="148" t="s">
        <v>830</v>
      </c>
      <c r="J145" s="148">
        <f t="shared" si="2"/>
        <v>4</v>
      </c>
      <c r="K145" s="148" t="s">
        <v>831</v>
      </c>
      <c r="L145" s="148" t="s">
        <v>117</v>
      </c>
    </row>
    <row r="146" spans="1:12" x14ac:dyDescent="0.25">
      <c r="A146" s="148" t="s">
        <v>832</v>
      </c>
      <c r="B146" s="148" t="s">
        <v>298</v>
      </c>
      <c r="C146" s="148" t="s">
        <v>125</v>
      </c>
      <c r="D146" s="148" t="s">
        <v>154</v>
      </c>
      <c r="E146" s="148" t="s">
        <v>41</v>
      </c>
      <c r="F146" s="148" t="s">
        <v>155</v>
      </c>
      <c r="G146" s="148" t="s">
        <v>21</v>
      </c>
      <c r="H146" s="148" t="s">
        <v>833</v>
      </c>
      <c r="I146" s="148" t="s">
        <v>834</v>
      </c>
      <c r="J146" s="148">
        <f t="shared" si="2"/>
        <v>2</v>
      </c>
      <c r="K146" s="148" t="s">
        <v>835</v>
      </c>
      <c r="L146" s="148" t="s">
        <v>105</v>
      </c>
    </row>
    <row r="147" spans="1:12" x14ac:dyDescent="0.25">
      <c r="A147" s="148" t="s">
        <v>836</v>
      </c>
      <c r="B147" s="148" t="s">
        <v>837</v>
      </c>
      <c r="C147" s="148" t="s">
        <v>15</v>
      </c>
      <c r="D147" s="148" t="s">
        <v>11</v>
      </c>
      <c r="E147" s="148" t="s">
        <v>12</v>
      </c>
      <c r="F147" s="148" t="s">
        <v>13</v>
      </c>
      <c r="G147" s="148" t="s">
        <v>21</v>
      </c>
      <c r="H147" s="148" t="s">
        <v>838</v>
      </c>
      <c r="I147" s="148"/>
      <c r="J147" s="148">
        <f t="shared" si="2"/>
        <v>-31254</v>
      </c>
      <c r="K147" s="148" t="s">
        <v>839</v>
      </c>
      <c r="L147" s="148" t="s">
        <v>43</v>
      </c>
    </row>
    <row r="148" spans="1:12" x14ac:dyDescent="0.25">
      <c r="A148" s="148" t="s">
        <v>840</v>
      </c>
      <c r="B148" s="148" t="s">
        <v>841</v>
      </c>
      <c r="C148" s="148" t="s">
        <v>19</v>
      </c>
      <c r="D148" s="148" t="s">
        <v>11</v>
      </c>
      <c r="E148" s="148" t="s">
        <v>12</v>
      </c>
      <c r="F148" s="148" t="s">
        <v>13</v>
      </c>
      <c r="G148" s="148" t="s">
        <v>21</v>
      </c>
      <c r="H148" s="148" t="s">
        <v>842</v>
      </c>
      <c r="I148" s="148" t="s">
        <v>843</v>
      </c>
      <c r="J148" s="148">
        <f t="shared" si="2"/>
        <v>2</v>
      </c>
      <c r="K148" s="148" t="s">
        <v>844</v>
      </c>
      <c r="L148" s="148" t="s">
        <v>43</v>
      </c>
    </row>
    <row r="149" spans="1:12" x14ac:dyDescent="0.25">
      <c r="A149" s="148" t="s">
        <v>845</v>
      </c>
      <c r="B149" s="148" t="s">
        <v>846</v>
      </c>
      <c r="C149" s="148" t="s">
        <v>19</v>
      </c>
      <c r="D149" s="148" t="s">
        <v>847</v>
      </c>
      <c r="E149" s="148" t="s">
        <v>67</v>
      </c>
      <c r="F149" s="148" t="s">
        <v>848</v>
      </c>
      <c r="G149" s="148" t="s">
        <v>21</v>
      </c>
      <c r="H149" s="148" t="s">
        <v>849</v>
      </c>
      <c r="I149" s="148" t="s">
        <v>850</v>
      </c>
      <c r="J149" s="148">
        <f t="shared" si="2"/>
        <v>2</v>
      </c>
      <c r="K149" s="148" t="s">
        <v>851</v>
      </c>
      <c r="L149" s="148" t="s">
        <v>146</v>
      </c>
    </row>
    <row r="150" spans="1:12" x14ac:dyDescent="0.25">
      <c r="A150" s="148" t="s">
        <v>852</v>
      </c>
      <c r="B150" s="148" t="s">
        <v>853</v>
      </c>
      <c r="C150" s="148" t="s">
        <v>19</v>
      </c>
      <c r="D150" s="148" t="s">
        <v>154</v>
      </c>
      <c r="E150" s="148" t="s">
        <v>41</v>
      </c>
      <c r="F150" s="148" t="s">
        <v>155</v>
      </c>
      <c r="G150" s="148" t="s">
        <v>21</v>
      </c>
      <c r="H150" s="148" t="s">
        <v>854</v>
      </c>
      <c r="I150" s="148" t="s">
        <v>855</v>
      </c>
      <c r="J150" s="148">
        <f t="shared" si="2"/>
        <v>2</v>
      </c>
      <c r="K150" s="148" t="s">
        <v>856</v>
      </c>
      <c r="L150" s="148" t="s">
        <v>105</v>
      </c>
    </row>
    <row r="151" spans="1:12" x14ac:dyDescent="0.25">
      <c r="A151" s="148" t="s">
        <v>857</v>
      </c>
      <c r="B151" s="148" t="s">
        <v>562</v>
      </c>
      <c r="C151" s="148" t="s">
        <v>19</v>
      </c>
      <c r="D151" s="148" t="s">
        <v>48</v>
      </c>
      <c r="E151" s="148" t="s">
        <v>20</v>
      </c>
      <c r="F151" s="148" t="s">
        <v>49</v>
      </c>
      <c r="G151" s="148" t="s">
        <v>21</v>
      </c>
      <c r="H151" s="148" t="s">
        <v>858</v>
      </c>
      <c r="I151" s="148" t="s">
        <v>859</v>
      </c>
      <c r="J151" s="148">
        <f t="shared" si="2"/>
        <v>3</v>
      </c>
      <c r="K151" s="148" t="s">
        <v>860</v>
      </c>
      <c r="L151" s="148" t="s">
        <v>22</v>
      </c>
    </row>
    <row r="152" spans="1:12" x14ac:dyDescent="0.25">
      <c r="A152" s="148" t="s">
        <v>861</v>
      </c>
      <c r="B152" s="148" t="s">
        <v>862</v>
      </c>
      <c r="C152" s="148" t="s">
        <v>19</v>
      </c>
      <c r="D152" s="148" t="s">
        <v>48</v>
      </c>
      <c r="E152" s="148" t="s">
        <v>20</v>
      </c>
      <c r="F152" s="148" t="s">
        <v>49</v>
      </c>
      <c r="G152" s="148" t="s">
        <v>21</v>
      </c>
      <c r="H152" s="148" t="s">
        <v>863</v>
      </c>
      <c r="I152" s="148" t="s">
        <v>864</v>
      </c>
      <c r="J152" s="148">
        <f t="shared" si="2"/>
        <v>3</v>
      </c>
      <c r="K152" s="148" t="s">
        <v>865</v>
      </c>
      <c r="L152" s="148" t="s">
        <v>22</v>
      </c>
    </row>
    <row r="153" spans="1:12" x14ac:dyDescent="0.25">
      <c r="A153" s="148" t="s">
        <v>866</v>
      </c>
      <c r="B153" s="148" t="s">
        <v>867</v>
      </c>
      <c r="C153" s="148" t="s">
        <v>19</v>
      </c>
      <c r="D153" s="148" t="s">
        <v>35</v>
      </c>
      <c r="E153" s="148" t="s">
        <v>24</v>
      </c>
      <c r="F153" s="148" t="s">
        <v>36</v>
      </c>
      <c r="G153" s="148" t="s">
        <v>21</v>
      </c>
      <c r="H153" s="148" t="s">
        <v>868</v>
      </c>
      <c r="I153" s="148" t="s">
        <v>869</v>
      </c>
      <c r="J153" s="148">
        <f t="shared" si="2"/>
        <v>3</v>
      </c>
      <c r="K153" s="148" t="s">
        <v>870</v>
      </c>
      <c r="L153" s="148" t="s">
        <v>25</v>
      </c>
    </row>
    <row r="154" spans="1:12" x14ac:dyDescent="0.25">
      <c r="A154" s="148" t="s">
        <v>871</v>
      </c>
      <c r="B154" s="148" t="s">
        <v>872</v>
      </c>
      <c r="C154" s="148" t="s">
        <v>19</v>
      </c>
      <c r="D154" s="148" t="s">
        <v>35</v>
      </c>
      <c r="E154" s="148" t="s">
        <v>24</v>
      </c>
      <c r="F154" s="148" t="s">
        <v>36</v>
      </c>
      <c r="G154" s="148" t="s">
        <v>21</v>
      </c>
      <c r="H154" s="148" t="s">
        <v>868</v>
      </c>
      <c r="I154" s="148" t="s">
        <v>873</v>
      </c>
      <c r="J154" s="148">
        <f t="shared" si="2"/>
        <v>3</v>
      </c>
      <c r="K154" s="148" t="s">
        <v>874</v>
      </c>
      <c r="L154" s="148" t="s">
        <v>25</v>
      </c>
    </row>
    <row r="155" spans="1:12" x14ac:dyDescent="0.25">
      <c r="A155" s="148" t="s">
        <v>875</v>
      </c>
      <c r="B155" s="148" t="s">
        <v>876</v>
      </c>
      <c r="C155" s="148" t="s">
        <v>19</v>
      </c>
      <c r="D155" s="148" t="s">
        <v>90</v>
      </c>
      <c r="E155" s="148" t="s">
        <v>14</v>
      </c>
      <c r="F155" s="148" t="s">
        <v>91</v>
      </c>
      <c r="G155" s="148" t="s">
        <v>21</v>
      </c>
      <c r="H155" s="148" t="s">
        <v>877</v>
      </c>
      <c r="I155" s="148" t="s">
        <v>878</v>
      </c>
      <c r="J155" s="148">
        <f t="shared" si="2"/>
        <v>2</v>
      </c>
      <c r="K155" s="148" t="s">
        <v>879</v>
      </c>
      <c r="L155" s="148" t="s">
        <v>92</v>
      </c>
    </row>
    <row r="156" spans="1:12" x14ac:dyDescent="0.25">
      <c r="A156" s="148" t="s">
        <v>880</v>
      </c>
      <c r="B156" s="148" t="s">
        <v>867</v>
      </c>
      <c r="C156" s="148" t="s">
        <v>19</v>
      </c>
      <c r="D156" s="148" t="s">
        <v>27</v>
      </c>
      <c r="E156" s="148" t="s">
        <v>28</v>
      </c>
      <c r="F156" s="148" t="s">
        <v>29</v>
      </c>
      <c r="G156" s="148" t="s">
        <v>21</v>
      </c>
      <c r="H156" s="148" t="s">
        <v>881</v>
      </c>
      <c r="I156" s="148" t="s">
        <v>882</v>
      </c>
      <c r="J156" s="148">
        <f t="shared" si="2"/>
        <v>2</v>
      </c>
      <c r="K156" s="148" t="s">
        <v>883</v>
      </c>
      <c r="L156" s="148" t="s">
        <v>30</v>
      </c>
    </row>
    <row r="157" spans="1:12" x14ac:dyDescent="0.25">
      <c r="A157" s="148" t="s">
        <v>884</v>
      </c>
      <c r="B157" s="148" t="s">
        <v>885</v>
      </c>
      <c r="C157" s="148" t="s">
        <v>19</v>
      </c>
      <c r="D157" s="148" t="s">
        <v>27</v>
      </c>
      <c r="E157" s="148" t="s">
        <v>28</v>
      </c>
      <c r="F157" s="148" t="s">
        <v>29</v>
      </c>
      <c r="G157" s="148" t="s">
        <v>21</v>
      </c>
      <c r="H157" s="148" t="s">
        <v>881</v>
      </c>
      <c r="I157" s="148" t="s">
        <v>886</v>
      </c>
      <c r="J157" s="148">
        <f t="shared" si="2"/>
        <v>2</v>
      </c>
      <c r="K157" s="148" t="s">
        <v>887</v>
      </c>
      <c r="L157" s="148" t="s">
        <v>30</v>
      </c>
    </row>
    <row r="158" spans="1:12" x14ac:dyDescent="0.25">
      <c r="A158" s="148" t="s">
        <v>888</v>
      </c>
      <c r="B158" s="148" t="s">
        <v>889</v>
      </c>
      <c r="C158" s="148" t="s">
        <v>19</v>
      </c>
      <c r="D158" s="148" t="s">
        <v>35</v>
      </c>
      <c r="E158" s="148" t="s">
        <v>24</v>
      </c>
      <c r="F158" s="148" t="s">
        <v>36</v>
      </c>
      <c r="G158" s="148" t="s">
        <v>21</v>
      </c>
      <c r="H158" s="148" t="s">
        <v>890</v>
      </c>
      <c r="I158" s="148" t="s">
        <v>891</v>
      </c>
      <c r="J158" s="148">
        <f t="shared" si="2"/>
        <v>2</v>
      </c>
      <c r="K158" s="148" t="s">
        <v>892</v>
      </c>
      <c r="L158" s="148" t="s">
        <v>25</v>
      </c>
    </row>
    <row r="159" spans="1:12" x14ac:dyDescent="0.25">
      <c r="A159" s="148" t="s">
        <v>893</v>
      </c>
      <c r="B159" s="148" t="s">
        <v>894</v>
      </c>
      <c r="C159" s="148" t="s">
        <v>19</v>
      </c>
      <c r="D159" s="148" t="s">
        <v>126</v>
      </c>
      <c r="E159" s="148" t="s">
        <v>23</v>
      </c>
      <c r="F159" s="148" t="s">
        <v>127</v>
      </c>
      <c r="G159" s="148" t="s">
        <v>144</v>
      </c>
      <c r="H159" s="148" t="s">
        <v>895</v>
      </c>
      <c r="I159" s="148" t="s">
        <v>896</v>
      </c>
      <c r="J159" s="148">
        <f t="shared" si="2"/>
        <v>2</v>
      </c>
      <c r="K159" s="148" t="s">
        <v>897</v>
      </c>
      <c r="L159" s="148" t="s">
        <v>128</v>
      </c>
    </row>
    <row r="160" spans="1:12" x14ac:dyDescent="0.25">
      <c r="A160" s="148" t="s">
        <v>898</v>
      </c>
      <c r="B160" s="148" t="s">
        <v>899</v>
      </c>
      <c r="C160" s="148" t="s">
        <v>19</v>
      </c>
      <c r="D160" s="148" t="s">
        <v>126</v>
      </c>
      <c r="E160" s="148" t="s">
        <v>23</v>
      </c>
      <c r="F160" s="148" t="s">
        <v>127</v>
      </c>
      <c r="G160" s="148" t="s">
        <v>144</v>
      </c>
      <c r="H160" s="148" t="s">
        <v>895</v>
      </c>
      <c r="I160" s="148" t="s">
        <v>900</v>
      </c>
      <c r="J160" s="148">
        <f t="shared" si="2"/>
        <v>2</v>
      </c>
      <c r="K160" s="148" t="s">
        <v>901</v>
      </c>
      <c r="L160" s="148" t="s">
        <v>128</v>
      </c>
    </row>
    <row r="161" spans="1:12" x14ac:dyDescent="0.25">
      <c r="A161" s="148" t="s">
        <v>902</v>
      </c>
      <c r="B161" s="148" t="s">
        <v>903</v>
      </c>
      <c r="C161" s="148" t="s">
        <v>19</v>
      </c>
      <c r="D161" s="148" t="s">
        <v>120</v>
      </c>
      <c r="E161" s="148" t="s">
        <v>46</v>
      </c>
      <c r="F161" s="148" t="s">
        <v>121</v>
      </c>
      <c r="G161" s="148" t="s">
        <v>21</v>
      </c>
      <c r="H161" s="148" t="s">
        <v>904</v>
      </c>
      <c r="I161" s="148" t="s">
        <v>905</v>
      </c>
      <c r="J161" s="148">
        <f t="shared" si="2"/>
        <v>3</v>
      </c>
      <c r="K161" s="148" t="s">
        <v>906</v>
      </c>
      <c r="L161" s="148" t="s">
        <v>122</v>
      </c>
    </row>
    <row r="162" spans="1:12" x14ac:dyDescent="0.25">
      <c r="A162" s="148" t="s">
        <v>907</v>
      </c>
      <c r="B162" s="148" t="s">
        <v>908</v>
      </c>
      <c r="C162" s="148" t="s">
        <v>19</v>
      </c>
      <c r="D162" s="148" t="s">
        <v>168</v>
      </c>
      <c r="E162" s="148" t="s">
        <v>26</v>
      </c>
      <c r="F162" s="148" t="s">
        <v>169</v>
      </c>
      <c r="G162" s="148" t="s">
        <v>21</v>
      </c>
      <c r="H162" s="148" t="s">
        <v>909</v>
      </c>
      <c r="I162" s="148" t="s">
        <v>910</v>
      </c>
      <c r="J162" s="148">
        <f t="shared" si="2"/>
        <v>2</v>
      </c>
      <c r="K162" s="148" t="s">
        <v>911</v>
      </c>
      <c r="L162" s="148" t="s">
        <v>89</v>
      </c>
    </row>
    <row r="163" spans="1:12" x14ac:dyDescent="0.25">
      <c r="A163" s="148" t="s">
        <v>912</v>
      </c>
      <c r="B163" s="148" t="s">
        <v>913</v>
      </c>
      <c r="C163" s="148" t="s">
        <v>19</v>
      </c>
      <c r="D163" s="148" t="s">
        <v>129</v>
      </c>
      <c r="E163" s="148" t="s">
        <v>50</v>
      </c>
      <c r="F163" s="148" t="s">
        <v>130</v>
      </c>
      <c r="G163" s="148" t="s">
        <v>21</v>
      </c>
      <c r="H163" s="148" t="s">
        <v>914</v>
      </c>
      <c r="I163" s="148"/>
      <c r="J163" s="148">
        <f t="shared" si="2"/>
        <v>-31256</v>
      </c>
      <c r="K163" s="148" t="s">
        <v>915</v>
      </c>
      <c r="L163" s="148" t="s">
        <v>145</v>
      </c>
    </row>
    <row r="164" spans="1:12" x14ac:dyDescent="0.25">
      <c r="A164" s="148" t="s">
        <v>916</v>
      </c>
      <c r="B164" s="148" t="s">
        <v>917</v>
      </c>
      <c r="C164" s="148" t="s">
        <v>19</v>
      </c>
      <c r="D164" s="148" t="s">
        <v>126</v>
      </c>
      <c r="E164" s="148" t="s">
        <v>23</v>
      </c>
      <c r="F164" s="148" t="s">
        <v>127</v>
      </c>
      <c r="G164" s="148" t="s">
        <v>21</v>
      </c>
      <c r="H164" s="148" t="s">
        <v>918</v>
      </c>
      <c r="I164" s="148" t="s">
        <v>919</v>
      </c>
      <c r="J164" s="148">
        <f t="shared" si="2"/>
        <v>2</v>
      </c>
      <c r="K164" s="148" t="s">
        <v>920</v>
      </c>
      <c r="L164" s="148" t="s">
        <v>128</v>
      </c>
    </row>
    <row r="165" spans="1:12" x14ac:dyDescent="0.25">
      <c r="A165" s="148" t="s">
        <v>921</v>
      </c>
      <c r="B165" s="148"/>
      <c r="C165" s="148" t="s">
        <v>15</v>
      </c>
      <c r="D165" s="148" t="s">
        <v>109</v>
      </c>
      <c r="E165" s="148" t="s">
        <v>26</v>
      </c>
      <c r="F165" s="148" t="s">
        <v>110</v>
      </c>
      <c r="G165" s="148" t="s">
        <v>17</v>
      </c>
      <c r="H165" s="148" t="s">
        <v>922</v>
      </c>
      <c r="I165" s="148" t="s">
        <v>923</v>
      </c>
      <c r="J165" s="148">
        <f t="shared" si="2"/>
        <v>1</v>
      </c>
      <c r="K165" s="148" t="s">
        <v>924</v>
      </c>
      <c r="L165" s="148" t="s">
        <v>89</v>
      </c>
    </row>
    <row r="166" spans="1:12" x14ac:dyDescent="0.25">
      <c r="A166" s="148" t="s">
        <v>925</v>
      </c>
      <c r="B166" s="148" t="s">
        <v>926</v>
      </c>
      <c r="C166" s="148" t="s">
        <v>19</v>
      </c>
      <c r="D166" s="148" t="s">
        <v>413</v>
      </c>
      <c r="E166" s="148" t="s">
        <v>69</v>
      </c>
      <c r="F166" s="148" t="s">
        <v>184</v>
      </c>
      <c r="G166" s="148" t="s">
        <v>21</v>
      </c>
      <c r="H166" s="148"/>
      <c r="I166" s="148"/>
      <c r="J166" s="148">
        <f t="shared" si="2"/>
        <v>-31257</v>
      </c>
      <c r="K166" s="148" t="s">
        <v>927</v>
      </c>
      <c r="L166" s="148"/>
    </row>
    <row r="167" spans="1:12" x14ac:dyDescent="0.25">
      <c r="A167" s="148" t="s">
        <v>928</v>
      </c>
      <c r="B167" s="148" t="s">
        <v>929</v>
      </c>
      <c r="C167" s="148" t="s">
        <v>19</v>
      </c>
      <c r="D167" s="148" t="s">
        <v>101</v>
      </c>
      <c r="E167" s="148" t="s">
        <v>44</v>
      </c>
      <c r="F167" s="148" t="s">
        <v>102</v>
      </c>
      <c r="G167" s="148" t="s">
        <v>21</v>
      </c>
      <c r="H167" s="148" t="s">
        <v>930</v>
      </c>
      <c r="I167" s="148" t="s">
        <v>931</v>
      </c>
      <c r="J167" s="148">
        <f t="shared" si="2"/>
        <v>2</v>
      </c>
      <c r="K167" s="148" t="s">
        <v>932</v>
      </c>
      <c r="L167" s="148" t="s">
        <v>45</v>
      </c>
    </row>
    <row r="168" spans="1:12" x14ac:dyDescent="0.25">
      <c r="A168" s="148" t="s">
        <v>933</v>
      </c>
      <c r="B168" s="148" t="s">
        <v>934</v>
      </c>
      <c r="C168" s="148" t="s">
        <v>19</v>
      </c>
      <c r="D168" s="148" t="s">
        <v>101</v>
      </c>
      <c r="E168" s="148" t="s">
        <v>44</v>
      </c>
      <c r="F168" s="148" t="s">
        <v>102</v>
      </c>
      <c r="G168" s="148" t="s">
        <v>21</v>
      </c>
      <c r="H168" s="148" t="s">
        <v>930</v>
      </c>
      <c r="I168" s="148" t="s">
        <v>935</v>
      </c>
      <c r="J168" s="148">
        <f t="shared" si="2"/>
        <v>2</v>
      </c>
      <c r="K168" s="148" t="s">
        <v>936</v>
      </c>
      <c r="L168" s="148" t="s">
        <v>45</v>
      </c>
    </row>
    <row r="169" spans="1:12" x14ac:dyDescent="0.25">
      <c r="A169" s="148" t="s">
        <v>937</v>
      </c>
      <c r="B169" s="148" t="s">
        <v>938</v>
      </c>
      <c r="C169" s="148" t="s">
        <v>19</v>
      </c>
      <c r="D169" s="148" t="s">
        <v>103</v>
      </c>
      <c r="E169" s="148" t="s">
        <v>41</v>
      </c>
      <c r="F169" s="148" t="s">
        <v>104</v>
      </c>
      <c r="G169" s="148" t="s">
        <v>21</v>
      </c>
      <c r="H169" s="148" t="s">
        <v>939</v>
      </c>
      <c r="I169" s="148" t="s">
        <v>940</v>
      </c>
      <c r="J169" s="148">
        <f t="shared" si="2"/>
        <v>3</v>
      </c>
      <c r="K169" s="148" t="s">
        <v>941</v>
      </c>
      <c r="L169" s="148" t="s">
        <v>105</v>
      </c>
    </row>
    <row r="170" spans="1:12" x14ac:dyDescent="0.25">
      <c r="A170" s="148" t="s">
        <v>942</v>
      </c>
      <c r="B170" s="148" t="s">
        <v>943</v>
      </c>
      <c r="C170" s="148" t="s">
        <v>125</v>
      </c>
      <c r="D170" s="148" t="s">
        <v>106</v>
      </c>
      <c r="E170" s="148" t="s">
        <v>68</v>
      </c>
      <c r="F170" s="148" t="s">
        <v>107</v>
      </c>
      <c r="G170" s="148" t="s">
        <v>21</v>
      </c>
      <c r="H170" s="148" t="s">
        <v>944</v>
      </c>
      <c r="I170" s="148" t="s">
        <v>945</v>
      </c>
      <c r="J170" s="148">
        <f t="shared" si="2"/>
        <v>2</v>
      </c>
      <c r="K170" s="148" t="s">
        <v>946</v>
      </c>
      <c r="L170" s="148" t="s">
        <v>108</v>
      </c>
    </row>
    <row r="171" spans="1:12" x14ac:dyDescent="0.25">
      <c r="A171" s="148" t="s">
        <v>947</v>
      </c>
      <c r="B171" s="148" t="s">
        <v>948</v>
      </c>
      <c r="C171" s="148" t="s">
        <v>19</v>
      </c>
      <c r="D171" s="148" t="s">
        <v>101</v>
      </c>
      <c r="E171" s="148" t="s">
        <v>44</v>
      </c>
      <c r="F171" s="148" t="s">
        <v>102</v>
      </c>
      <c r="G171" s="148" t="s">
        <v>21</v>
      </c>
      <c r="H171" s="148" t="s">
        <v>949</v>
      </c>
      <c r="I171" s="148" t="s">
        <v>950</v>
      </c>
      <c r="J171" s="148">
        <f t="shared" si="2"/>
        <v>2</v>
      </c>
      <c r="K171" s="148" t="s">
        <v>951</v>
      </c>
      <c r="L171" s="148" t="s">
        <v>45</v>
      </c>
    </row>
    <row r="172" spans="1:12" x14ac:dyDescent="0.25">
      <c r="A172" s="148" t="s">
        <v>952</v>
      </c>
      <c r="B172" s="148"/>
      <c r="C172" s="148" t="s">
        <v>15</v>
      </c>
      <c r="D172" s="148" t="s">
        <v>90</v>
      </c>
      <c r="E172" s="148" t="s">
        <v>14</v>
      </c>
      <c r="F172" s="148" t="s">
        <v>91</v>
      </c>
      <c r="G172" s="148" t="s">
        <v>17</v>
      </c>
      <c r="H172" s="148" t="s">
        <v>953</v>
      </c>
      <c r="I172" s="148" t="s">
        <v>954</v>
      </c>
      <c r="J172" s="148">
        <f t="shared" si="2"/>
        <v>2</v>
      </c>
      <c r="K172" s="148" t="s">
        <v>955</v>
      </c>
      <c r="L172" s="148" t="s">
        <v>92</v>
      </c>
    </row>
    <row r="173" spans="1:12" x14ac:dyDescent="0.25">
      <c r="A173" s="148" t="s">
        <v>956</v>
      </c>
      <c r="B173" s="148" t="s">
        <v>957</v>
      </c>
      <c r="C173" s="148" t="s">
        <v>19</v>
      </c>
      <c r="D173" s="148" t="s">
        <v>11</v>
      </c>
      <c r="E173" s="148" t="s">
        <v>12</v>
      </c>
      <c r="F173" s="148" t="s">
        <v>13</v>
      </c>
      <c r="G173" s="148" t="s">
        <v>21</v>
      </c>
      <c r="H173" s="148" t="s">
        <v>958</v>
      </c>
      <c r="I173" s="148" t="s">
        <v>959</v>
      </c>
      <c r="J173" s="148">
        <f t="shared" si="2"/>
        <v>2</v>
      </c>
      <c r="K173" s="148" t="s">
        <v>960</v>
      </c>
      <c r="L173" s="148" t="s">
        <v>43</v>
      </c>
    </row>
    <row r="174" spans="1:12" x14ac:dyDescent="0.25">
      <c r="A174" s="148" t="s">
        <v>961</v>
      </c>
      <c r="B174" s="148" t="s">
        <v>962</v>
      </c>
      <c r="C174" s="148" t="s">
        <v>19</v>
      </c>
      <c r="D174" s="148" t="s">
        <v>101</v>
      </c>
      <c r="E174" s="148" t="s">
        <v>44</v>
      </c>
      <c r="F174" s="148" t="s">
        <v>102</v>
      </c>
      <c r="G174" s="148" t="s">
        <v>21</v>
      </c>
      <c r="H174" s="148" t="s">
        <v>963</v>
      </c>
      <c r="I174" s="148" t="s">
        <v>964</v>
      </c>
      <c r="J174" s="148">
        <f t="shared" si="2"/>
        <v>2</v>
      </c>
      <c r="K174" s="148" t="s">
        <v>965</v>
      </c>
      <c r="L174" s="148" t="s">
        <v>45</v>
      </c>
    </row>
    <row r="175" spans="1:12" x14ac:dyDescent="0.25">
      <c r="A175" s="148" t="s">
        <v>966</v>
      </c>
      <c r="B175" s="148" t="s">
        <v>967</v>
      </c>
      <c r="C175" s="148" t="s">
        <v>19</v>
      </c>
      <c r="D175" s="148" t="s">
        <v>35</v>
      </c>
      <c r="E175" s="148" t="s">
        <v>24</v>
      </c>
      <c r="F175" s="148" t="s">
        <v>36</v>
      </c>
      <c r="G175" s="148" t="s">
        <v>21</v>
      </c>
      <c r="H175" s="148" t="s">
        <v>968</v>
      </c>
      <c r="I175" s="148" t="s">
        <v>969</v>
      </c>
      <c r="J175" s="148">
        <f t="shared" si="2"/>
        <v>3</v>
      </c>
      <c r="K175" s="148" t="s">
        <v>970</v>
      </c>
      <c r="L175" s="148" t="s">
        <v>25</v>
      </c>
    </row>
    <row r="176" spans="1:12" x14ac:dyDescent="0.25">
      <c r="A176" s="148" t="s">
        <v>971</v>
      </c>
      <c r="B176" s="148" t="s">
        <v>972</v>
      </c>
      <c r="C176" s="148" t="s">
        <v>19</v>
      </c>
      <c r="D176" s="148" t="s">
        <v>11</v>
      </c>
      <c r="E176" s="148" t="s">
        <v>12</v>
      </c>
      <c r="F176" s="148" t="s">
        <v>13</v>
      </c>
      <c r="G176" s="148" t="s">
        <v>21</v>
      </c>
      <c r="H176" s="148" t="s">
        <v>973</v>
      </c>
      <c r="I176" s="148" t="s">
        <v>974</v>
      </c>
      <c r="J176" s="148">
        <f t="shared" si="2"/>
        <v>5</v>
      </c>
      <c r="K176" s="148" t="s">
        <v>975</v>
      </c>
      <c r="L176" s="148" t="s">
        <v>43</v>
      </c>
    </row>
    <row r="177" spans="1:12" x14ac:dyDescent="0.25">
      <c r="A177" s="148" t="s">
        <v>976</v>
      </c>
      <c r="B177" s="148" t="s">
        <v>977</v>
      </c>
      <c r="C177" s="148" t="s">
        <v>19</v>
      </c>
      <c r="D177" s="148" t="s">
        <v>11</v>
      </c>
      <c r="E177" s="148" t="s">
        <v>12</v>
      </c>
      <c r="F177" s="148" t="s">
        <v>13</v>
      </c>
      <c r="G177" s="148" t="s">
        <v>21</v>
      </c>
      <c r="H177" s="148" t="s">
        <v>973</v>
      </c>
      <c r="I177" s="148" t="s">
        <v>978</v>
      </c>
      <c r="J177" s="148">
        <f t="shared" si="2"/>
        <v>2</v>
      </c>
      <c r="K177" s="148" t="s">
        <v>979</v>
      </c>
      <c r="L177" s="148" t="s">
        <v>43</v>
      </c>
    </row>
    <row r="178" spans="1:12" x14ac:dyDescent="0.25">
      <c r="A178" s="148" t="s">
        <v>980</v>
      </c>
      <c r="B178" s="148" t="s">
        <v>981</v>
      </c>
      <c r="C178" s="148" t="s">
        <v>19</v>
      </c>
      <c r="D178" s="148" t="s">
        <v>35</v>
      </c>
      <c r="E178" s="148" t="s">
        <v>24</v>
      </c>
      <c r="F178" s="148" t="s">
        <v>36</v>
      </c>
      <c r="G178" s="148" t="s">
        <v>21</v>
      </c>
      <c r="H178" s="148" t="s">
        <v>968</v>
      </c>
      <c r="I178" s="148" t="s">
        <v>982</v>
      </c>
      <c r="J178" s="148">
        <f t="shared" si="2"/>
        <v>2</v>
      </c>
      <c r="K178" s="148" t="s">
        <v>983</v>
      </c>
      <c r="L178" s="148" t="s">
        <v>25</v>
      </c>
    </row>
    <row r="179" spans="1:12" x14ac:dyDescent="0.25">
      <c r="A179" s="148" t="s">
        <v>984</v>
      </c>
      <c r="B179" s="148"/>
      <c r="C179" s="148" t="s">
        <v>18</v>
      </c>
      <c r="D179" s="148" t="s">
        <v>85</v>
      </c>
      <c r="E179" s="148" t="s">
        <v>28</v>
      </c>
      <c r="F179" s="148" t="s">
        <v>86</v>
      </c>
      <c r="G179" s="148" t="s">
        <v>17</v>
      </c>
      <c r="H179" s="148" t="s">
        <v>985</v>
      </c>
      <c r="I179" s="148" t="s">
        <v>986</v>
      </c>
      <c r="J179" s="148">
        <f t="shared" si="2"/>
        <v>1</v>
      </c>
      <c r="K179" s="148" t="s">
        <v>987</v>
      </c>
      <c r="L179" s="148" t="s">
        <v>93</v>
      </c>
    </row>
    <row r="180" spans="1:12" x14ac:dyDescent="0.25">
      <c r="A180" s="148" t="s">
        <v>988</v>
      </c>
      <c r="B180" s="148"/>
      <c r="C180" s="148" t="s">
        <v>15</v>
      </c>
      <c r="D180" s="148" t="s">
        <v>27</v>
      </c>
      <c r="E180" s="148" t="s">
        <v>28</v>
      </c>
      <c r="F180" s="148" t="s">
        <v>29</v>
      </c>
      <c r="G180" s="148" t="s">
        <v>17</v>
      </c>
      <c r="H180" s="148" t="s">
        <v>989</v>
      </c>
      <c r="I180" s="148" t="s">
        <v>990</v>
      </c>
      <c r="J180" s="148">
        <f t="shared" si="2"/>
        <v>2</v>
      </c>
      <c r="K180" s="148" t="s">
        <v>991</v>
      </c>
      <c r="L180" s="148" t="s">
        <v>30</v>
      </c>
    </row>
    <row r="181" spans="1:12" x14ac:dyDescent="0.25">
      <c r="A181" s="148" t="s">
        <v>992</v>
      </c>
      <c r="B181" s="148" t="s">
        <v>993</v>
      </c>
      <c r="C181" s="148" t="s">
        <v>19</v>
      </c>
      <c r="D181" s="148" t="s">
        <v>101</v>
      </c>
      <c r="E181" s="148" t="s">
        <v>44</v>
      </c>
      <c r="F181" s="148" t="s">
        <v>102</v>
      </c>
      <c r="G181" s="148" t="s">
        <v>21</v>
      </c>
      <c r="H181" s="148" t="s">
        <v>994</v>
      </c>
      <c r="I181" s="148" t="s">
        <v>995</v>
      </c>
      <c r="J181" s="148">
        <f t="shared" si="2"/>
        <v>2</v>
      </c>
      <c r="K181" s="148" t="s">
        <v>996</v>
      </c>
      <c r="L181" s="148" t="s">
        <v>45</v>
      </c>
    </row>
    <row r="182" spans="1:12" x14ac:dyDescent="0.25">
      <c r="A182" s="148" t="s">
        <v>997</v>
      </c>
      <c r="B182" s="148"/>
      <c r="C182" s="148" t="s">
        <v>15</v>
      </c>
      <c r="D182" s="148" t="s">
        <v>160</v>
      </c>
      <c r="E182" s="148" t="s">
        <v>39</v>
      </c>
      <c r="F182" s="148" t="s">
        <v>161</v>
      </c>
      <c r="G182" s="148" t="s">
        <v>17</v>
      </c>
      <c r="H182" s="148" t="s">
        <v>998</v>
      </c>
      <c r="I182" s="148" t="s">
        <v>999</v>
      </c>
      <c r="J182" s="148">
        <f t="shared" si="2"/>
        <v>3</v>
      </c>
      <c r="K182" s="148" t="s">
        <v>1000</v>
      </c>
      <c r="L182" s="148" t="s">
        <v>40</v>
      </c>
    </row>
    <row r="183" spans="1:12" x14ac:dyDescent="0.25">
      <c r="A183" s="148" t="s">
        <v>1001</v>
      </c>
      <c r="B183" s="148" t="s">
        <v>1002</v>
      </c>
      <c r="C183" s="148" t="s">
        <v>19</v>
      </c>
      <c r="D183" s="148" t="s">
        <v>11</v>
      </c>
      <c r="E183" s="148" t="s">
        <v>12</v>
      </c>
      <c r="F183" s="148" t="s">
        <v>13</v>
      </c>
      <c r="G183" s="148" t="s">
        <v>21</v>
      </c>
      <c r="H183" s="148" t="s">
        <v>1003</v>
      </c>
      <c r="I183" s="148" t="s">
        <v>1004</v>
      </c>
      <c r="J183" s="148">
        <f t="shared" si="2"/>
        <v>2</v>
      </c>
      <c r="K183" s="148" t="s">
        <v>1005</v>
      </c>
      <c r="L183" s="148" t="s">
        <v>43</v>
      </c>
    </row>
    <row r="184" spans="1:12" x14ac:dyDescent="0.25">
      <c r="A184" s="148" t="s">
        <v>1006</v>
      </c>
      <c r="B184" s="148" t="s">
        <v>1007</v>
      </c>
      <c r="C184" s="148" t="s">
        <v>19</v>
      </c>
      <c r="D184" s="148" t="s">
        <v>168</v>
      </c>
      <c r="E184" s="148" t="s">
        <v>26</v>
      </c>
      <c r="F184" s="148" t="s">
        <v>169</v>
      </c>
      <c r="G184" s="148" t="s">
        <v>21</v>
      </c>
      <c r="H184" s="148" t="s">
        <v>1008</v>
      </c>
      <c r="I184" s="148" t="s">
        <v>1009</v>
      </c>
      <c r="J184" s="148">
        <f t="shared" si="2"/>
        <v>2</v>
      </c>
      <c r="K184" s="148" t="s">
        <v>1010</v>
      </c>
      <c r="L184" s="148" t="s">
        <v>89</v>
      </c>
    </row>
    <row r="185" spans="1:12" x14ac:dyDescent="0.25">
      <c r="A185" s="148" t="s">
        <v>1011</v>
      </c>
      <c r="B185" s="148" t="s">
        <v>1012</v>
      </c>
      <c r="C185" s="148" t="s">
        <v>19</v>
      </c>
      <c r="D185" s="148" t="s">
        <v>11</v>
      </c>
      <c r="E185" s="148" t="s">
        <v>12</v>
      </c>
      <c r="F185" s="148" t="s">
        <v>13</v>
      </c>
      <c r="G185" s="148" t="s">
        <v>21</v>
      </c>
      <c r="H185" s="148" t="s">
        <v>1013</v>
      </c>
      <c r="I185" s="148" t="s">
        <v>1014</v>
      </c>
      <c r="J185" s="148">
        <f t="shared" si="2"/>
        <v>2</v>
      </c>
      <c r="K185" s="148" t="s">
        <v>1015</v>
      </c>
      <c r="L185" s="148" t="s">
        <v>43</v>
      </c>
    </row>
    <row r="186" spans="1:12" x14ac:dyDescent="0.25">
      <c r="A186" s="148" t="s">
        <v>1016</v>
      </c>
      <c r="B186" s="148" t="s">
        <v>1017</v>
      </c>
      <c r="C186" s="148" t="s">
        <v>19</v>
      </c>
      <c r="D186" s="148" t="s">
        <v>90</v>
      </c>
      <c r="E186" s="148" t="s">
        <v>14</v>
      </c>
      <c r="F186" s="148" t="s">
        <v>91</v>
      </c>
      <c r="G186" s="148" t="s">
        <v>21</v>
      </c>
      <c r="H186" s="148" t="s">
        <v>1018</v>
      </c>
      <c r="I186" s="148" t="s">
        <v>1019</v>
      </c>
      <c r="J186" s="148">
        <f t="shared" si="2"/>
        <v>11</v>
      </c>
      <c r="K186" s="148" t="s">
        <v>1020</v>
      </c>
      <c r="L186" s="148" t="s">
        <v>92</v>
      </c>
    </row>
    <row r="187" spans="1:12" x14ac:dyDescent="0.25">
      <c r="A187" s="148" t="s">
        <v>1021</v>
      </c>
      <c r="B187" s="148" t="s">
        <v>1022</v>
      </c>
      <c r="C187" s="148" t="s">
        <v>19</v>
      </c>
      <c r="D187" s="148" t="s">
        <v>35</v>
      </c>
      <c r="E187" s="148" t="s">
        <v>24</v>
      </c>
      <c r="F187" s="148" t="s">
        <v>36</v>
      </c>
      <c r="G187" s="148" t="s">
        <v>21</v>
      </c>
      <c r="H187" s="148" t="s">
        <v>1023</v>
      </c>
      <c r="I187" s="148" t="s">
        <v>1024</v>
      </c>
      <c r="J187" s="148">
        <f t="shared" si="2"/>
        <v>2</v>
      </c>
      <c r="K187" s="148" t="s">
        <v>1025</v>
      </c>
      <c r="L187" s="148" t="s">
        <v>25</v>
      </c>
    </row>
    <row r="188" spans="1:12" x14ac:dyDescent="0.25">
      <c r="A188" s="148" t="s">
        <v>1026</v>
      </c>
      <c r="B188" s="148" t="s">
        <v>1027</v>
      </c>
      <c r="C188" s="148" t="s">
        <v>19</v>
      </c>
      <c r="D188" s="148" t="s">
        <v>129</v>
      </c>
      <c r="E188" s="148" t="s">
        <v>50</v>
      </c>
      <c r="F188" s="148" t="s">
        <v>130</v>
      </c>
      <c r="G188" s="148" t="s">
        <v>21</v>
      </c>
      <c r="H188" s="148" t="s">
        <v>1028</v>
      </c>
      <c r="I188" s="148"/>
      <c r="J188" s="148">
        <f t="shared" si="2"/>
        <v>-31259</v>
      </c>
      <c r="K188" s="148" t="s">
        <v>1029</v>
      </c>
      <c r="L188" s="148" t="s">
        <v>131</v>
      </c>
    </row>
    <row r="189" spans="1:12" x14ac:dyDescent="0.25">
      <c r="A189" s="148" t="s">
        <v>1030</v>
      </c>
      <c r="B189" s="148" t="s">
        <v>1031</v>
      </c>
      <c r="C189" s="148" t="s">
        <v>19</v>
      </c>
      <c r="D189" s="148" t="s">
        <v>123</v>
      </c>
      <c r="E189" s="148" t="s">
        <v>71</v>
      </c>
      <c r="F189" s="148" t="s">
        <v>124</v>
      </c>
      <c r="G189" s="148" t="s">
        <v>21</v>
      </c>
      <c r="H189" s="148" t="s">
        <v>1032</v>
      </c>
      <c r="I189" s="148" t="s">
        <v>1033</v>
      </c>
      <c r="J189" s="148">
        <f t="shared" si="2"/>
        <v>2</v>
      </c>
      <c r="K189" s="148" t="s">
        <v>1034</v>
      </c>
      <c r="L189" s="148" t="s">
        <v>111</v>
      </c>
    </row>
    <row r="190" spans="1:12" x14ac:dyDescent="0.25">
      <c r="A190" s="148" t="s">
        <v>1035</v>
      </c>
      <c r="B190" s="148" t="s">
        <v>1036</v>
      </c>
      <c r="C190" s="148" t="s">
        <v>19</v>
      </c>
      <c r="D190" s="148" t="s">
        <v>101</v>
      </c>
      <c r="E190" s="148" t="s">
        <v>44</v>
      </c>
      <c r="F190" s="148" t="s">
        <v>102</v>
      </c>
      <c r="G190" s="148" t="s">
        <v>21</v>
      </c>
      <c r="H190" s="148" t="s">
        <v>1037</v>
      </c>
      <c r="I190" s="148" t="s">
        <v>1038</v>
      </c>
      <c r="J190" s="148">
        <f t="shared" si="2"/>
        <v>2</v>
      </c>
      <c r="K190" s="148" t="s">
        <v>1039</v>
      </c>
      <c r="L190" s="148" t="s">
        <v>45</v>
      </c>
    </row>
    <row r="191" spans="1:12" x14ac:dyDescent="0.25">
      <c r="A191" s="148" t="s">
        <v>1040</v>
      </c>
      <c r="B191" s="148" t="s">
        <v>164</v>
      </c>
      <c r="C191" s="148" t="s">
        <v>19</v>
      </c>
      <c r="D191" s="148" t="s">
        <v>101</v>
      </c>
      <c r="E191" s="148" t="s">
        <v>44</v>
      </c>
      <c r="F191" s="148" t="s">
        <v>102</v>
      </c>
      <c r="G191" s="148" t="s">
        <v>21</v>
      </c>
      <c r="H191" s="148" t="s">
        <v>1041</v>
      </c>
      <c r="I191" s="148" t="s">
        <v>1042</v>
      </c>
      <c r="J191" s="148">
        <f t="shared" si="2"/>
        <v>2</v>
      </c>
      <c r="K191" s="148" t="s">
        <v>1043</v>
      </c>
      <c r="L191" s="148" t="s">
        <v>45</v>
      </c>
    </row>
    <row r="192" spans="1:12" x14ac:dyDescent="0.25">
      <c r="A192" s="148" t="s">
        <v>1044</v>
      </c>
      <c r="B192" s="148" t="s">
        <v>1045</v>
      </c>
      <c r="C192" s="148" t="s">
        <v>19</v>
      </c>
      <c r="D192" s="148" t="s">
        <v>413</v>
      </c>
      <c r="E192" s="148" t="s">
        <v>69</v>
      </c>
      <c r="F192" s="148" t="s">
        <v>184</v>
      </c>
      <c r="G192" s="148" t="s">
        <v>21</v>
      </c>
      <c r="H192" s="148"/>
      <c r="I192" s="148"/>
      <c r="J192" s="148">
        <f t="shared" si="2"/>
        <v>-31260</v>
      </c>
      <c r="K192" s="148" t="s">
        <v>1046</v>
      </c>
      <c r="L192" s="148"/>
    </row>
    <row r="193" spans="1:12" x14ac:dyDescent="0.25">
      <c r="A193" s="148" t="s">
        <v>1047</v>
      </c>
      <c r="B193" s="148" t="s">
        <v>1048</v>
      </c>
      <c r="C193" s="148" t="s">
        <v>19</v>
      </c>
      <c r="D193" s="148" t="s">
        <v>27</v>
      </c>
      <c r="E193" s="148" t="s">
        <v>28</v>
      </c>
      <c r="F193" s="148" t="s">
        <v>29</v>
      </c>
      <c r="G193" s="148" t="s">
        <v>21</v>
      </c>
      <c r="H193" s="148" t="s">
        <v>1049</v>
      </c>
      <c r="I193" s="148" t="s">
        <v>1050</v>
      </c>
      <c r="J193" s="148">
        <f t="shared" si="2"/>
        <v>2</v>
      </c>
      <c r="K193" s="148" t="s">
        <v>1051</v>
      </c>
      <c r="L193" s="148" t="s">
        <v>30</v>
      </c>
    </row>
    <row r="194" spans="1:12" x14ac:dyDescent="0.25">
      <c r="A194" s="148" t="s">
        <v>1052</v>
      </c>
      <c r="B194" s="148" t="s">
        <v>1053</v>
      </c>
      <c r="C194" s="148" t="s">
        <v>19</v>
      </c>
      <c r="D194" s="148" t="s">
        <v>101</v>
      </c>
      <c r="E194" s="148" t="s">
        <v>44</v>
      </c>
      <c r="F194" s="148" t="s">
        <v>102</v>
      </c>
      <c r="G194" s="148" t="s">
        <v>21</v>
      </c>
      <c r="H194" s="148" t="s">
        <v>1054</v>
      </c>
      <c r="I194" s="148" t="s">
        <v>1055</v>
      </c>
      <c r="J194" s="148">
        <f t="shared" si="2"/>
        <v>2</v>
      </c>
      <c r="K194" s="148" t="s">
        <v>1056</v>
      </c>
      <c r="L194" s="148" t="s">
        <v>45</v>
      </c>
    </row>
    <row r="195" spans="1:12" x14ac:dyDescent="0.25">
      <c r="A195" s="148" t="s">
        <v>1057</v>
      </c>
      <c r="B195" s="148" t="s">
        <v>1058</v>
      </c>
      <c r="C195" s="148" t="s">
        <v>19</v>
      </c>
      <c r="D195" s="148" t="s">
        <v>35</v>
      </c>
      <c r="E195" s="148" t="s">
        <v>24</v>
      </c>
      <c r="F195" s="148" t="s">
        <v>36</v>
      </c>
      <c r="G195" s="148" t="s">
        <v>21</v>
      </c>
      <c r="H195" s="148" t="s">
        <v>1059</v>
      </c>
      <c r="I195" s="148" t="s">
        <v>1060</v>
      </c>
      <c r="J195" s="148">
        <f t="shared" ref="J195:J216" si="3">NETWORKDAYS.INTL(A195,I195)</f>
        <v>2</v>
      </c>
      <c r="K195" s="148" t="s">
        <v>1061</v>
      </c>
      <c r="L195" s="148" t="s">
        <v>25</v>
      </c>
    </row>
    <row r="196" spans="1:12" x14ac:dyDescent="0.25">
      <c r="A196" s="148" t="s">
        <v>1062</v>
      </c>
      <c r="B196" s="148" t="s">
        <v>1063</v>
      </c>
      <c r="C196" s="148" t="s">
        <v>19</v>
      </c>
      <c r="D196" s="148" t="s">
        <v>101</v>
      </c>
      <c r="E196" s="148" t="s">
        <v>44</v>
      </c>
      <c r="F196" s="148" t="s">
        <v>102</v>
      </c>
      <c r="G196" s="148" t="s">
        <v>21</v>
      </c>
      <c r="H196" s="148" t="s">
        <v>1064</v>
      </c>
      <c r="I196" s="148" t="s">
        <v>1065</v>
      </c>
      <c r="J196" s="148">
        <f t="shared" si="3"/>
        <v>2</v>
      </c>
      <c r="K196" s="148" t="s">
        <v>1066</v>
      </c>
      <c r="L196" s="148" t="s">
        <v>45</v>
      </c>
    </row>
    <row r="197" spans="1:12" x14ac:dyDescent="0.25">
      <c r="A197" s="148" t="s">
        <v>1067</v>
      </c>
      <c r="B197" s="148" t="s">
        <v>1068</v>
      </c>
      <c r="C197" s="148" t="s">
        <v>19</v>
      </c>
      <c r="D197" s="148" t="s">
        <v>11</v>
      </c>
      <c r="E197" s="148" t="s">
        <v>12</v>
      </c>
      <c r="F197" s="148" t="s">
        <v>13</v>
      </c>
      <c r="G197" s="148" t="s">
        <v>21</v>
      </c>
      <c r="H197" s="148" t="s">
        <v>1069</v>
      </c>
      <c r="I197" s="148" t="s">
        <v>1070</v>
      </c>
      <c r="J197" s="148">
        <f t="shared" si="3"/>
        <v>2</v>
      </c>
      <c r="K197" s="148" t="s">
        <v>1071</v>
      </c>
      <c r="L197" s="148" t="s">
        <v>43</v>
      </c>
    </row>
    <row r="198" spans="1:12" x14ac:dyDescent="0.25">
      <c r="A198" s="148" t="s">
        <v>1072</v>
      </c>
      <c r="B198" s="148" t="s">
        <v>1073</v>
      </c>
      <c r="C198" s="148" t="s">
        <v>19</v>
      </c>
      <c r="D198" s="148">
        <v>66648451</v>
      </c>
      <c r="E198" s="148" t="s">
        <v>50</v>
      </c>
      <c r="F198" s="148"/>
      <c r="G198" s="148" t="s">
        <v>21</v>
      </c>
      <c r="H198" s="148"/>
      <c r="I198" s="148"/>
      <c r="J198" s="148">
        <f t="shared" si="3"/>
        <v>-31262</v>
      </c>
      <c r="K198" s="148" t="s">
        <v>1074</v>
      </c>
      <c r="L198" s="148"/>
    </row>
    <row r="199" spans="1:12" x14ac:dyDescent="0.25">
      <c r="A199" s="148" t="s">
        <v>1075</v>
      </c>
      <c r="B199" s="148"/>
      <c r="C199" s="148" t="s">
        <v>15</v>
      </c>
      <c r="D199" s="148" t="s">
        <v>35</v>
      </c>
      <c r="E199" s="148" t="s">
        <v>24</v>
      </c>
      <c r="F199" s="148" t="s">
        <v>36</v>
      </c>
      <c r="G199" s="148" t="s">
        <v>17</v>
      </c>
      <c r="H199" s="148" t="s">
        <v>1076</v>
      </c>
      <c r="I199" s="148" t="s">
        <v>1077</v>
      </c>
      <c r="J199" s="148">
        <f t="shared" si="3"/>
        <v>3</v>
      </c>
      <c r="K199" s="148" t="s">
        <v>1078</v>
      </c>
      <c r="L199" s="148" t="s">
        <v>25</v>
      </c>
    </row>
    <row r="200" spans="1:12" x14ac:dyDescent="0.25">
      <c r="A200" s="148" t="s">
        <v>1079</v>
      </c>
      <c r="B200" s="148" t="s">
        <v>1080</v>
      </c>
      <c r="C200" s="148" t="s">
        <v>19</v>
      </c>
      <c r="D200" s="148" t="s">
        <v>35</v>
      </c>
      <c r="E200" s="148" t="s">
        <v>24</v>
      </c>
      <c r="F200" s="148" t="s">
        <v>36</v>
      </c>
      <c r="G200" s="148" t="s">
        <v>21</v>
      </c>
      <c r="H200" s="148" t="s">
        <v>1081</v>
      </c>
      <c r="I200" s="148" t="s">
        <v>1082</v>
      </c>
      <c r="J200" s="148">
        <f t="shared" si="3"/>
        <v>3</v>
      </c>
      <c r="K200" s="148" t="s">
        <v>1083</v>
      </c>
      <c r="L200" s="148" t="s">
        <v>25</v>
      </c>
    </row>
    <row r="201" spans="1:12" x14ac:dyDescent="0.25">
      <c r="A201" s="148" t="s">
        <v>1084</v>
      </c>
      <c r="B201" s="148"/>
      <c r="C201" s="148" t="s">
        <v>18</v>
      </c>
      <c r="D201" s="148" t="s">
        <v>35</v>
      </c>
      <c r="E201" s="148" t="s">
        <v>24</v>
      </c>
      <c r="F201" s="148" t="s">
        <v>36</v>
      </c>
      <c r="G201" s="148" t="s">
        <v>17</v>
      </c>
      <c r="H201" s="148" t="s">
        <v>1085</v>
      </c>
      <c r="I201" s="148"/>
      <c r="J201" s="148">
        <f t="shared" si="3"/>
        <v>-31262</v>
      </c>
      <c r="K201" s="148" t="s">
        <v>1086</v>
      </c>
      <c r="L201" s="148" t="s">
        <v>42</v>
      </c>
    </row>
    <row r="202" spans="1:12" x14ac:dyDescent="0.25">
      <c r="A202" s="148" t="s">
        <v>1087</v>
      </c>
      <c r="B202" s="148" t="s">
        <v>1088</v>
      </c>
      <c r="C202" s="148" t="s">
        <v>19</v>
      </c>
      <c r="D202" s="148" t="s">
        <v>1089</v>
      </c>
      <c r="E202" s="148" t="s">
        <v>65</v>
      </c>
      <c r="F202" s="148" t="s">
        <v>1090</v>
      </c>
      <c r="G202" s="148" t="s">
        <v>21</v>
      </c>
      <c r="H202" s="148" t="s">
        <v>1091</v>
      </c>
      <c r="I202" s="148" t="s">
        <v>1092</v>
      </c>
      <c r="J202" s="148">
        <f t="shared" si="3"/>
        <v>7</v>
      </c>
      <c r="K202" s="148" t="s">
        <v>1093</v>
      </c>
      <c r="L202" s="148" t="s">
        <v>143</v>
      </c>
    </row>
    <row r="203" spans="1:12" x14ac:dyDescent="0.25">
      <c r="A203" s="148" t="s">
        <v>1094</v>
      </c>
      <c r="B203" s="148" t="s">
        <v>1095</v>
      </c>
      <c r="C203" s="148" t="s">
        <v>19</v>
      </c>
      <c r="D203" s="148" t="s">
        <v>35</v>
      </c>
      <c r="E203" s="148" t="s">
        <v>24</v>
      </c>
      <c r="F203" s="148" t="s">
        <v>36</v>
      </c>
      <c r="G203" s="148" t="s">
        <v>21</v>
      </c>
      <c r="H203" s="148" t="s">
        <v>1096</v>
      </c>
      <c r="I203" s="148" t="s">
        <v>1097</v>
      </c>
      <c r="J203" s="148">
        <f t="shared" si="3"/>
        <v>2</v>
      </c>
      <c r="K203" s="148" t="s">
        <v>1098</v>
      </c>
      <c r="L203" s="148" t="s">
        <v>25</v>
      </c>
    </row>
    <row r="204" spans="1:12" x14ac:dyDescent="0.25">
      <c r="A204" s="148" t="s">
        <v>1099</v>
      </c>
      <c r="B204" s="148" t="s">
        <v>1100</v>
      </c>
      <c r="C204" s="148" t="s">
        <v>19</v>
      </c>
      <c r="D204" s="148" t="s">
        <v>103</v>
      </c>
      <c r="E204" s="148" t="s">
        <v>41</v>
      </c>
      <c r="F204" s="148" t="s">
        <v>104</v>
      </c>
      <c r="G204" s="148" t="s">
        <v>21</v>
      </c>
      <c r="H204" s="148" t="s">
        <v>1101</v>
      </c>
      <c r="I204" s="148" t="s">
        <v>1102</v>
      </c>
      <c r="J204" s="148">
        <f t="shared" si="3"/>
        <v>7</v>
      </c>
      <c r="K204" s="148" t="s">
        <v>1103</v>
      </c>
      <c r="L204" s="148" t="s">
        <v>105</v>
      </c>
    </row>
    <row r="205" spans="1:12" x14ac:dyDescent="0.25">
      <c r="A205" s="148" t="s">
        <v>1104</v>
      </c>
      <c r="B205" s="148" t="s">
        <v>1105</v>
      </c>
      <c r="C205" s="148" t="s">
        <v>19</v>
      </c>
      <c r="D205" s="148" t="s">
        <v>101</v>
      </c>
      <c r="E205" s="148" t="s">
        <v>44</v>
      </c>
      <c r="F205" s="148" t="s">
        <v>102</v>
      </c>
      <c r="G205" s="148" t="s">
        <v>21</v>
      </c>
      <c r="H205" s="148" t="s">
        <v>1106</v>
      </c>
      <c r="I205" s="148" t="s">
        <v>1107</v>
      </c>
      <c r="J205" s="148">
        <f t="shared" si="3"/>
        <v>2</v>
      </c>
      <c r="K205" s="148" t="s">
        <v>1108</v>
      </c>
      <c r="L205" s="148" t="s">
        <v>45</v>
      </c>
    </row>
    <row r="206" spans="1:12" x14ac:dyDescent="0.25">
      <c r="A206" s="148" t="s">
        <v>1109</v>
      </c>
      <c r="B206" s="148" t="s">
        <v>1110</v>
      </c>
      <c r="C206" s="148" t="s">
        <v>19</v>
      </c>
      <c r="D206" s="148" t="s">
        <v>101</v>
      </c>
      <c r="E206" s="148" t="s">
        <v>44</v>
      </c>
      <c r="F206" s="148" t="s">
        <v>102</v>
      </c>
      <c r="G206" s="148" t="s">
        <v>21</v>
      </c>
      <c r="H206" s="148" t="s">
        <v>1111</v>
      </c>
      <c r="I206" s="148" t="s">
        <v>1112</v>
      </c>
      <c r="J206" s="148">
        <f t="shared" si="3"/>
        <v>2</v>
      </c>
      <c r="K206" s="148" t="s">
        <v>1113</v>
      </c>
      <c r="L206" s="148" t="s">
        <v>45</v>
      </c>
    </row>
    <row r="207" spans="1:12" x14ac:dyDescent="0.25">
      <c r="A207" s="148" t="s">
        <v>1114</v>
      </c>
      <c r="B207" s="148" t="s">
        <v>1115</v>
      </c>
      <c r="C207" s="148" t="s">
        <v>19</v>
      </c>
      <c r="D207" s="148" t="s">
        <v>35</v>
      </c>
      <c r="E207" s="148" t="s">
        <v>24</v>
      </c>
      <c r="F207" s="148" t="s">
        <v>36</v>
      </c>
      <c r="G207" s="148" t="s">
        <v>21</v>
      </c>
      <c r="H207" s="148" t="s">
        <v>1096</v>
      </c>
      <c r="I207" s="148" t="s">
        <v>1116</v>
      </c>
      <c r="J207" s="148">
        <f t="shared" si="3"/>
        <v>2</v>
      </c>
      <c r="K207" s="148" t="s">
        <v>1117</v>
      </c>
      <c r="L207" s="148" t="s">
        <v>25</v>
      </c>
    </row>
    <row r="208" spans="1:12" x14ac:dyDescent="0.25">
      <c r="A208" s="148" t="s">
        <v>1118</v>
      </c>
      <c r="B208" s="148" t="s">
        <v>1119</v>
      </c>
      <c r="C208" s="148" t="s">
        <v>19</v>
      </c>
      <c r="D208" s="148" t="s">
        <v>48</v>
      </c>
      <c r="E208" s="148" t="s">
        <v>20</v>
      </c>
      <c r="F208" s="148" t="s">
        <v>49</v>
      </c>
      <c r="G208" s="148" t="s">
        <v>21</v>
      </c>
      <c r="H208" s="148" t="s">
        <v>1120</v>
      </c>
      <c r="I208" s="148" t="s">
        <v>1121</v>
      </c>
      <c r="J208" s="148">
        <f t="shared" si="3"/>
        <v>5</v>
      </c>
      <c r="K208" s="148" t="s">
        <v>1122</v>
      </c>
      <c r="L208" s="148" t="s">
        <v>22</v>
      </c>
    </row>
    <row r="209" spans="1:12" x14ac:dyDescent="0.25">
      <c r="A209" s="148" t="s">
        <v>1123</v>
      </c>
      <c r="B209" s="148" t="s">
        <v>1124</v>
      </c>
      <c r="C209" s="148" t="s">
        <v>19</v>
      </c>
      <c r="D209" s="148" t="s">
        <v>87</v>
      </c>
      <c r="E209" s="148" t="s">
        <v>20</v>
      </c>
      <c r="F209" s="148" t="s">
        <v>88</v>
      </c>
      <c r="G209" s="148" t="s">
        <v>21</v>
      </c>
      <c r="H209" s="148" t="s">
        <v>1125</v>
      </c>
      <c r="I209" s="148" t="s">
        <v>1126</v>
      </c>
      <c r="J209" s="148">
        <f t="shared" si="3"/>
        <v>6</v>
      </c>
      <c r="K209" s="148" t="s">
        <v>1127</v>
      </c>
      <c r="L209" s="148" t="s">
        <v>22</v>
      </c>
    </row>
    <row r="210" spans="1:12" x14ac:dyDescent="0.25">
      <c r="A210" s="148" t="s">
        <v>1128</v>
      </c>
      <c r="B210" s="148"/>
      <c r="C210" s="148" t="s">
        <v>15</v>
      </c>
      <c r="D210" s="148" t="s">
        <v>35</v>
      </c>
      <c r="E210" s="148" t="s">
        <v>24</v>
      </c>
      <c r="F210" s="148" t="s">
        <v>36</v>
      </c>
      <c r="G210" s="148" t="s">
        <v>17</v>
      </c>
      <c r="H210" s="148" t="s">
        <v>1129</v>
      </c>
      <c r="I210" s="148" t="s">
        <v>1130</v>
      </c>
      <c r="J210" s="148">
        <f t="shared" si="3"/>
        <v>4</v>
      </c>
      <c r="K210" s="148" t="s">
        <v>1131</v>
      </c>
      <c r="L210" s="148" t="s">
        <v>25</v>
      </c>
    </row>
    <row r="211" spans="1:12" x14ac:dyDescent="0.25">
      <c r="A211" s="148" t="s">
        <v>1132</v>
      </c>
      <c r="B211" s="148" t="s">
        <v>1133</v>
      </c>
      <c r="C211" s="148" t="s">
        <v>674</v>
      </c>
      <c r="D211" s="148" t="s">
        <v>1134</v>
      </c>
      <c r="E211" s="148" t="s">
        <v>24</v>
      </c>
      <c r="F211" s="148" t="s">
        <v>1135</v>
      </c>
      <c r="G211" s="148" t="s">
        <v>21</v>
      </c>
      <c r="H211" s="148" t="s">
        <v>1136</v>
      </c>
      <c r="I211" s="148"/>
      <c r="J211" s="148">
        <f t="shared" si="3"/>
        <v>-31264</v>
      </c>
      <c r="K211" s="148" t="s">
        <v>1137</v>
      </c>
      <c r="L211" s="148" t="s">
        <v>1138</v>
      </c>
    </row>
    <row r="212" spans="1:12" x14ac:dyDescent="0.25">
      <c r="A212" s="148" t="s">
        <v>1139</v>
      </c>
      <c r="B212" s="148" t="s">
        <v>1140</v>
      </c>
      <c r="C212" s="148" t="s">
        <v>19</v>
      </c>
      <c r="D212" s="148" t="s">
        <v>35</v>
      </c>
      <c r="E212" s="148" t="s">
        <v>24</v>
      </c>
      <c r="F212" s="148" t="s">
        <v>36</v>
      </c>
      <c r="G212" s="148" t="s">
        <v>21</v>
      </c>
      <c r="H212" s="148" t="s">
        <v>1141</v>
      </c>
      <c r="I212" s="148" t="s">
        <v>1142</v>
      </c>
      <c r="J212" s="148">
        <f t="shared" si="3"/>
        <v>4</v>
      </c>
      <c r="K212" s="148" t="s">
        <v>1143</v>
      </c>
      <c r="L212" s="148" t="s">
        <v>25</v>
      </c>
    </row>
    <row r="213" spans="1:12" x14ac:dyDescent="0.25">
      <c r="A213" s="148" t="s">
        <v>1144</v>
      </c>
      <c r="B213" s="148" t="s">
        <v>1145</v>
      </c>
      <c r="C213" s="148" t="s">
        <v>19</v>
      </c>
      <c r="D213" s="148" t="s">
        <v>98</v>
      </c>
      <c r="E213" s="148" t="s">
        <v>37</v>
      </c>
      <c r="F213" s="148" t="s">
        <v>99</v>
      </c>
      <c r="G213" s="148" t="s">
        <v>21</v>
      </c>
      <c r="H213" s="148" t="s">
        <v>1146</v>
      </c>
      <c r="I213" s="148" t="s">
        <v>1147</v>
      </c>
      <c r="J213" s="148">
        <f t="shared" si="3"/>
        <v>2</v>
      </c>
      <c r="K213" s="148" t="s">
        <v>1148</v>
      </c>
      <c r="L213" s="148" t="s">
        <v>100</v>
      </c>
    </row>
    <row r="214" spans="1:12" x14ac:dyDescent="0.25">
      <c r="A214" s="148" t="s">
        <v>1149</v>
      </c>
      <c r="B214" s="148" t="s">
        <v>1150</v>
      </c>
      <c r="C214" s="148" t="s">
        <v>19</v>
      </c>
      <c r="D214" s="148" t="s">
        <v>162</v>
      </c>
      <c r="E214" s="148" t="s">
        <v>70</v>
      </c>
      <c r="F214" s="148" t="s">
        <v>163</v>
      </c>
      <c r="G214" s="148" t="s">
        <v>21</v>
      </c>
      <c r="H214" s="148" t="s">
        <v>1151</v>
      </c>
      <c r="I214" s="148" t="s">
        <v>1152</v>
      </c>
      <c r="J214" s="148">
        <f t="shared" si="3"/>
        <v>2</v>
      </c>
      <c r="K214" s="148" t="s">
        <v>1153</v>
      </c>
      <c r="L214" s="148" t="s">
        <v>97</v>
      </c>
    </row>
    <row r="215" spans="1:12" x14ac:dyDescent="0.25">
      <c r="A215" s="148" t="s">
        <v>1154</v>
      </c>
      <c r="B215" s="148" t="s">
        <v>1155</v>
      </c>
      <c r="C215" s="148" t="s">
        <v>19</v>
      </c>
      <c r="D215" s="148" t="s">
        <v>11</v>
      </c>
      <c r="E215" s="148" t="s">
        <v>12</v>
      </c>
      <c r="F215" s="148" t="s">
        <v>13</v>
      </c>
      <c r="G215" s="148" t="s">
        <v>21</v>
      </c>
      <c r="H215" s="148" t="s">
        <v>1156</v>
      </c>
      <c r="I215" s="148" t="s">
        <v>1157</v>
      </c>
      <c r="J215" s="148">
        <f t="shared" si="3"/>
        <v>2</v>
      </c>
      <c r="K215" s="148" t="s">
        <v>1158</v>
      </c>
      <c r="L215" s="148" t="s">
        <v>43</v>
      </c>
    </row>
    <row r="216" spans="1:12" x14ac:dyDescent="0.25">
      <c r="A216" s="148" t="s">
        <v>1159</v>
      </c>
      <c r="B216" s="148" t="s">
        <v>1160</v>
      </c>
      <c r="C216" s="148" t="s">
        <v>19</v>
      </c>
      <c r="D216" s="148" t="s">
        <v>48</v>
      </c>
      <c r="E216" s="148" t="s">
        <v>20</v>
      </c>
      <c r="F216" s="148" t="s">
        <v>49</v>
      </c>
      <c r="G216" s="148" t="s">
        <v>21</v>
      </c>
      <c r="H216" s="148" t="s">
        <v>1161</v>
      </c>
      <c r="I216" s="148" t="s">
        <v>1162</v>
      </c>
      <c r="J216" s="148">
        <f t="shared" si="3"/>
        <v>4</v>
      </c>
      <c r="K216" s="148" t="s">
        <v>1163</v>
      </c>
      <c r="L216" s="148" t="s">
        <v>22</v>
      </c>
    </row>
  </sheetData>
  <autoFilter ref="A1:L21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Выгрузска с 1.10 по 31.10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2019-11-08T08:01:36Z</dcterms:modified>
</cp:coreProperties>
</file>